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<sst xmlns="http://schemas.openxmlformats.org/spreadsheetml/2006/main" count="52" uniqueCount="19">
  <si>
    <t>火炬高新区拟处置的供水管网资产</t>
  </si>
  <si>
    <t>工程名称</t>
  </si>
  <si>
    <t>管道数量</t>
  </si>
  <si>
    <t>投入使用时间</t>
  </si>
  <si>
    <t>管径</t>
  </si>
  <si>
    <t>材质</t>
  </si>
  <si>
    <t>长度（米）</t>
  </si>
  <si>
    <t>火炬开发区住宅小区二次供水设施改造工程-健康花城小区</t>
  </si>
  <si>
    <t>DN50</t>
  </si>
  <si>
    <t>内衬塑复合钢管</t>
  </si>
  <si>
    <t>DN65</t>
  </si>
  <si>
    <t>DN80</t>
  </si>
  <si>
    <t>DN100</t>
  </si>
  <si>
    <t>DN150</t>
  </si>
  <si>
    <t>DN200</t>
  </si>
  <si>
    <t>球墨铸铁管</t>
  </si>
  <si>
    <t>火炬开发区住宅小区二次供水设施改造工程-誉港湾花园小区</t>
  </si>
  <si>
    <t>钢管</t>
  </si>
  <si>
    <t>火炬开发区住宅小区二次供水设施改造工程-香晖园小区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</si>
</sst>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H4" sqref="H4"/>
    </sheetView>
  </sheetViews>
  <sheetFormatPr defaultColWidth="9" defaultRowHeight="13.5" outlineLevelCol="4"/>
  <cols>
    <col min="1" max="1" width="19.625" customWidth="1"/>
    <col min="2" max="2" width="15.75" customWidth="1"/>
    <col min="3" max="3" width="18.75" customWidth="1"/>
    <col min="4" max="4" width="16.25" customWidth="1"/>
    <col min="5" max="5" width="18.125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 t="s">
        <v>2</v>
      </c>
      <c r="C2" s="4"/>
      <c r="D2" s="5"/>
      <c r="E2" s="6" t="s">
        <v>3</v>
      </c>
    </row>
    <row r="3" ht="28" customHeight="1" spans="1:5">
      <c r="A3" s="7"/>
      <c r="B3" s="6" t="s">
        <v>4</v>
      </c>
      <c r="C3" s="6" t="s">
        <v>5</v>
      </c>
      <c r="D3" s="6" t="s">
        <v>6</v>
      </c>
      <c r="E3" s="6"/>
    </row>
    <row r="4" ht="20" customHeight="1" spans="1:5">
      <c r="A4" s="8" t="s">
        <v>7</v>
      </c>
      <c r="B4" s="9" t="s">
        <v>8</v>
      </c>
      <c r="C4" s="9" t="s">
        <v>9</v>
      </c>
      <c r="D4" s="9">
        <f>208.8+39+813+30+12+44.5+36.39</f>
        <v>1183.69</v>
      </c>
      <c r="E4" s="10">
        <v>45443</v>
      </c>
    </row>
    <row r="5" ht="20" customHeight="1" spans="1:5">
      <c r="A5" s="11"/>
      <c r="B5" s="9" t="s">
        <v>10</v>
      </c>
      <c r="C5" s="9" t="s">
        <v>9</v>
      </c>
      <c r="D5" s="6">
        <f>14.19+132.32+116+75.1+37.7+578.7-16.59</f>
        <v>937.42</v>
      </c>
      <c r="E5" s="10"/>
    </row>
    <row r="6" ht="20" customHeight="1" spans="1:5">
      <c r="A6" s="11"/>
      <c r="B6" s="9" t="s">
        <v>11</v>
      </c>
      <c r="C6" s="9" t="s">
        <v>9</v>
      </c>
      <c r="D6" s="9">
        <v>130.08</v>
      </c>
      <c r="E6" s="10"/>
    </row>
    <row r="7" ht="20" customHeight="1" spans="1:5">
      <c r="A7" s="11"/>
      <c r="B7" s="9" t="s">
        <v>12</v>
      </c>
      <c r="C7" s="9" t="s">
        <v>9</v>
      </c>
      <c r="D7" s="6">
        <f>287.38+535.744+45+108.07+3.67</f>
        <v>979.864</v>
      </c>
      <c r="E7" s="10"/>
    </row>
    <row r="8" ht="20" customHeight="1" spans="1:5">
      <c r="A8" s="11"/>
      <c r="B8" s="9" t="s">
        <v>13</v>
      </c>
      <c r="C8" s="9" t="s">
        <v>9</v>
      </c>
      <c r="D8" s="9">
        <f>558.01+71.46</f>
        <v>629.47</v>
      </c>
      <c r="E8" s="10"/>
    </row>
    <row r="9" ht="20" customHeight="1" spans="1:5">
      <c r="A9" s="11"/>
      <c r="B9" s="9" t="s">
        <v>14</v>
      </c>
      <c r="C9" s="9" t="s">
        <v>9</v>
      </c>
      <c r="D9" s="6">
        <f>685.9+13.45</f>
        <v>699.35</v>
      </c>
      <c r="E9" s="10"/>
    </row>
    <row r="10" ht="20" customHeight="1" spans="1:5">
      <c r="A10" s="11"/>
      <c r="B10" s="9" t="s">
        <v>12</v>
      </c>
      <c r="C10" s="9" t="s">
        <v>15</v>
      </c>
      <c r="D10" s="9">
        <f>94.78+77.48-101.98-54.21</f>
        <v>16.07</v>
      </c>
      <c r="E10" s="10"/>
    </row>
    <row r="11" ht="20" customHeight="1" spans="1:5">
      <c r="A11" s="11"/>
      <c r="B11" s="9" t="s">
        <v>13</v>
      </c>
      <c r="C11" s="9" t="s">
        <v>15</v>
      </c>
      <c r="D11" s="6">
        <f>503.41+12+12+30+27.47</f>
        <v>584.88</v>
      </c>
      <c r="E11" s="10"/>
    </row>
    <row r="12" ht="20" customHeight="1" spans="1:5">
      <c r="A12" s="11"/>
      <c r="B12" s="9" t="s">
        <v>14</v>
      </c>
      <c r="C12" s="9" t="s">
        <v>15</v>
      </c>
      <c r="D12" s="6">
        <f>854.55+12+12+30+11-380.51</f>
        <v>539.04</v>
      </c>
      <c r="E12" s="10"/>
    </row>
    <row r="13" ht="20" customHeight="1" spans="1:5">
      <c r="A13" s="8" t="s">
        <v>16</v>
      </c>
      <c r="B13" s="9" t="s">
        <v>13</v>
      </c>
      <c r="C13" s="6" t="s">
        <v>17</v>
      </c>
      <c r="D13" s="9">
        <v>10</v>
      </c>
      <c r="E13" s="10">
        <v>45214</v>
      </c>
    </row>
    <row r="14" ht="20" customHeight="1" spans="1:5">
      <c r="A14" s="11"/>
      <c r="B14" s="9" t="s">
        <v>13</v>
      </c>
      <c r="C14" s="9" t="s">
        <v>15</v>
      </c>
      <c r="D14" s="6">
        <f>1458-300</f>
        <v>1158</v>
      </c>
      <c r="E14" s="10"/>
    </row>
    <row r="15" ht="20" customHeight="1" spans="1:5">
      <c r="A15" s="11"/>
      <c r="B15" s="9" t="s">
        <v>8</v>
      </c>
      <c r="C15" s="9" t="s">
        <v>9</v>
      </c>
      <c r="D15" s="12">
        <f>214.2+770.7</f>
        <v>984.9</v>
      </c>
      <c r="E15" s="10"/>
    </row>
    <row r="16" ht="20" customHeight="1" spans="1:5">
      <c r="A16" s="11"/>
      <c r="B16" s="9" t="s">
        <v>11</v>
      </c>
      <c r="C16" s="9" t="s">
        <v>9</v>
      </c>
      <c r="D16" s="9">
        <v>398</v>
      </c>
      <c r="E16" s="10"/>
    </row>
    <row r="17" ht="20" customHeight="1" spans="1:5">
      <c r="A17" s="11"/>
      <c r="B17" s="9" t="s">
        <v>12</v>
      </c>
      <c r="C17" s="9" t="s">
        <v>9</v>
      </c>
      <c r="D17" s="9">
        <v>343.7</v>
      </c>
      <c r="E17" s="10"/>
    </row>
    <row r="18" ht="20" customHeight="1" spans="1:5">
      <c r="A18" s="11"/>
      <c r="B18" s="9" t="s">
        <v>13</v>
      </c>
      <c r="C18" s="9" t="s">
        <v>9</v>
      </c>
      <c r="D18" s="6">
        <v>213.1</v>
      </c>
      <c r="E18" s="10"/>
    </row>
    <row r="19" ht="20" customHeight="1" spans="1:5">
      <c r="A19" s="8" t="s">
        <v>18</v>
      </c>
      <c r="B19" s="13" t="s">
        <v>8</v>
      </c>
      <c r="C19" s="13" t="s">
        <v>9</v>
      </c>
      <c r="D19" s="14">
        <f>160.74+216.34+247+9.07</f>
        <v>633.15</v>
      </c>
      <c r="E19" s="10">
        <v>45176</v>
      </c>
    </row>
    <row r="20" ht="20" customHeight="1" spans="1:5">
      <c r="A20" s="11"/>
      <c r="B20" s="13" t="s">
        <v>10</v>
      </c>
      <c r="C20" s="13" t="s">
        <v>9</v>
      </c>
      <c r="D20" s="14">
        <f>198.46+204.27+36.08</f>
        <v>438.81</v>
      </c>
      <c r="E20" s="10"/>
    </row>
    <row r="21" ht="20" customHeight="1" spans="1:5">
      <c r="A21" s="11"/>
      <c r="B21" s="13" t="s">
        <v>11</v>
      </c>
      <c r="C21" s="13" t="s">
        <v>9</v>
      </c>
      <c r="D21" s="15">
        <f>51.7+322.07</f>
        <v>373.77</v>
      </c>
      <c r="E21" s="10"/>
    </row>
    <row r="22" ht="20" customHeight="1" spans="1:5">
      <c r="A22" s="11"/>
      <c r="B22" s="13" t="s">
        <v>12</v>
      </c>
      <c r="C22" s="13" t="s">
        <v>15</v>
      </c>
      <c r="D22" s="14">
        <f>670.034+323.14+2-76.434</f>
        <v>918.74</v>
      </c>
      <c r="E22" s="10"/>
    </row>
    <row r="23" ht="20" customHeight="1" spans="1:5">
      <c r="A23" s="11"/>
      <c r="B23" s="13" t="s">
        <v>13</v>
      </c>
      <c r="C23" s="13" t="s">
        <v>17</v>
      </c>
      <c r="D23" s="14">
        <v>20</v>
      </c>
      <c r="E23" s="10"/>
    </row>
    <row r="24" ht="20" customHeight="1" spans="1:5">
      <c r="A24" s="11"/>
      <c r="B24" s="13" t="s">
        <v>13</v>
      </c>
      <c r="C24" s="13" t="s">
        <v>15</v>
      </c>
      <c r="D24" s="14">
        <f>794.33+196.86-18.63</f>
        <v>972.56</v>
      </c>
      <c r="E24" s="10"/>
    </row>
  </sheetData>
  <mergeCells count="10">
    <mergeCell ref="A1:E1"/>
    <mergeCell ref="B2:D2"/>
    <mergeCell ref="A2:A3"/>
    <mergeCell ref="A4:A12"/>
    <mergeCell ref="A13:A18"/>
    <mergeCell ref="A19:A24"/>
    <mergeCell ref="E2:E3"/>
    <mergeCell ref="E4:E12"/>
    <mergeCell ref="E13:E18"/>
    <mergeCell ref="E19:E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徐嘉樑</dc:creator>
  <cp:lastModifiedBy>12647</cp:lastModifiedBy>
  <dcterms:created xsi:type="dcterms:W3CDTF">2023-10-12T04:03:00Z</dcterms:created>
  <cp:lastPrinted>2025-12-01T03:21:00Z</cp:lastPrinted>
  <dcterms:modified xsi:type="dcterms:W3CDTF">2025-12-15T03:07:34Z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2E1CB4AD96BC4612AD573A7E5D01953F_13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