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876" activeTab="6"/>
  </bookViews>
  <sheets>
    <sheet name="1、一般公共预算收入" sheetId="1" r:id="rId1"/>
    <sheet name="2、政府性基金收入" sheetId="2" r:id="rId2"/>
    <sheet name="3、一般公共预算支出" sheetId="3" r:id="rId3"/>
    <sheet name="4、政府性基金支出" sheetId="13" r:id="rId4"/>
    <sheet name="5、一般公共预算支出表（按功能分类项级科目）" sheetId="14" r:id="rId5"/>
    <sheet name="6、政府性基金支出（按功能分类项级科目）" sheetId="9" r:id="rId6"/>
    <sheet name="7、一般公共预算支出表（按政府预算经济分类款级科目）" sheetId="12" r:id="rId7"/>
    <sheet name="8、一般公共预算“三公”经费表 " sheetId="10" r:id="rId8"/>
    <sheet name="9、政府债券转贷及还本情况表" sheetId="8" r:id="rId9"/>
    <sheet name="Sheet1" sheetId="15" state="hidden" r:id="rId10"/>
  </sheets>
  <externalReferences>
    <externalReference r:id="rId12"/>
    <externalReference r:id="rId13"/>
    <externalReference r:id="rId14"/>
  </externalReferences>
  <definedNames>
    <definedName name="_xlnm._FilterDatabase" localSheetId="0" hidden="1">'1、一般公共预算收入'!$A$4:$B$25</definedName>
    <definedName name="_xlnm._FilterDatabase" localSheetId="1" hidden="1">'2、政府性基金收入'!$A$4:$B$17</definedName>
    <definedName name="_xlnm._FilterDatabase" localSheetId="2" hidden="1">'3、一般公共预算支出'!$A$4:$B$27</definedName>
    <definedName name="_xlnm._FilterDatabase" localSheetId="3" hidden="1">'4、政府性基金支出'!$A$5:$B$20</definedName>
    <definedName name="_xlnm._FilterDatabase" localSheetId="4" hidden="1">'5、一般公共预算支出表（按功能分类项级科目）'!$A$7:$D$1361</definedName>
    <definedName name="_xlnm._FilterDatabase" localSheetId="5" hidden="1">'6、政府性基金支出（按功能分类项级科目）'!$B$5:$D$293</definedName>
    <definedName name="_xlnm._FilterDatabase" localSheetId="6" hidden="1">'7、一般公共预算支出表（按政府预算经济分类款级科目）'!$A$5:$D$82</definedName>
    <definedName name="_xlnm._FilterDatabase" localSheetId="8" hidden="1">'9、政府债券转贷及还本情况表'!$A$4:$B$17</definedName>
    <definedName name="_________________________________________________________________aa1" hidden="1">#REF!</definedName>
    <definedName name="________________________________________________________________aa1" hidden="1">#REF!</definedName>
    <definedName name="___________a1">#REF!</definedName>
    <definedName name="__________a1">#REF!</definedName>
    <definedName name="_________a1">#REF!</definedName>
    <definedName name="________a1">#REF!</definedName>
    <definedName name="_______a1">#REF!</definedName>
    <definedName name="______a1">#REF!</definedName>
    <definedName name="_____a1">#REF!</definedName>
    <definedName name="_____aa1" hidden="1">#REF!</definedName>
    <definedName name="____a1">#REF!</definedName>
    <definedName name="____aa1" hidden="1">#REF!</definedName>
    <definedName name="___a1">#REF!</definedName>
    <definedName name="___aa1" hidden="1">#REF!</definedName>
    <definedName name="__a1">#REF!</definedName>
    <definedName name="__aa1" hidden="1">#REF!</definedName>
    <definedName name="_a1">#REF!</definedName>
    <definedName name="_aa1" hidden="1">#REF!</definedName>
    <definedName name="_Order1" hidden="1">255</definedName>
    <definedName name="_Order2" hidden="1">255</definedName>
    <definedName name="a" localSheetId="0">#REF!</definedName>
    <definedName name="a" localSheetId="2">#REF!</definedName>
    <definedName name="a" localSheetId="1">#REF!</definedName>
    <definedName name="a" localSheetId="5">#REF!</definedName>
    <definedName name="a">#REF!</definedName>
    <definedName name="____________a1" localSheetId="0">#REF!</definedName>
    <definedName name="_____________a1" localSheetId="2">#REF!</definedName>
    <definedName name="______________a1" localSheetId="1">#REF!</definedName>
    <definedName name="_______________a1">#REF!</definedName>
    <definedName name="aa" localSheetId="0">'[1]#REF!'!$A$1:$W$7</definedName>
    <definedName name="aa" localSheetId="2">'[1]#REF!'!$A$1:$W$7</definedName>
    <definedName name="aa" localSheetId="1">'[1]#REF!'!$A$1:$W$7</definedName>
    <definedName name="aa" localSheetId="5">#REF!</definedName>
    <definedName name="aa">#REF!</definedName>
    <definedName name="______aa1" hidden="1">#REF!</definedName>
    <definedName name="aaa" hidden="1">#REF!</definedName>
    <definedName name="aaaa" localSheetId="0" hidden="1">[2]西区!$A$1:$J$84</definedName>
    <definedName name="aaaa" localSheetId="2" hidden="1">[2]西区!$A$1:$J$84</definedName>
    <definedName name="aaaa" localSheetId="1" hidden="1">[2]西区!$A$1:$J$84</definedName>
    <definedName name="aaaa" hidden="1">[2]西区!$A$1:$J$84</definedName>
    <definedName name="aaaagfdsafsd">#N/A</definedName>
    <definedName name="AccessDatabase" hidden="1">"D:\文_件\省长专项\2000省长专项审批.mdb"</definedName>
    <definedName name="addsdsads">#N/A</definedName>
    <definedName name="adsafs">#N/A</definedName>
    <definedName name="adsdsaas">#N/A</definedName>
    <definedName name="agasdgaksdk">#N/A</definedName>
    <definedName name="agsdsawae">#N/A</definedName>
    <definedName name="ajgfdajfajd">#N/A</definedName>
    <definedName name="asda">#N/A</definedName>
    <definedName name="asdfas">#N/A</definedName>
    <definedName name="asdfasf">#N/A</definedName>
    <definedName name="asdfkaskfda">#N/A</definedName>
    <definedName name="asdg\">#N/A</definedName>
    <definedName name="asdg_">#N/A</definedName>
    <definedName name="asdga">#N/A</definedName>
    <definedName name="asdgadsf">#N/A</definedName>
    <definedName name="asdgadsfa">#N/A</definedName>
    <definedName name="asdgas">#N/A</definedName>
    <definedName name="asdgasdfc">#N/A</definedName>
    <definedName name="asdgasfd">#N/A</definedName>
    <definedName name="asdgf">#N/A</definedName>
    <definedName name="asdgfdsafa">#N/A</definedName>
    <definedName name="asdgha">#N/A</definedName>
    <definedName name="asfdfdsfdsg">#N/A</definedName>
    <definedName name="asfdfdw">#N/A</definedName>
    <definedName name="asfsfga">#N/A</definedName>
    <definedName name="asgafaf">#N/A</definedName>
    <definedName name="asgasfda">#N/A</definedName>
    <definedName name="asgasfdaf">#N/A</definedName>
    <definedName name="asgasfdsad">#N/A</definedName>
    <definedName name="asjfda">#N/A</definedName>
    <definedName name="da">#N/A</definedName>
    <definedName name="dadaf">#N/A</definedName>
    <definedName name="dads">#N/A</definedName>
    <definedName name="daggaga">#N/A</definedName>
    <definedName name="dasdfasd">#N/A</definedName>
    <definedName name="Database" hidden="1">#REF!</definedName>
    <definedName name="database2">#REF!</definedName>
    <definedName name="database3">#REF!</definedName>
    <definedName name="dd">#N/A</definedName>
    <definedName name="ddad">#N/A</definedName>
    <definedName name="ddagagsgdsa">#N/A</definedName>
    <definedName name="dddsaga">#N/A</definedName>
    <definedName name="dddsagsa">#N/A</definedName>
    <definedName name="ddsadafs">#N/A</definedName>
    <definedName name="ddsass">#N/A</definedName>
    <definedName name="dfadfsfds">#N/A</definedName>
    <definedName name="dfadsaf">#N/A</definedName>
    <definedName name="dfadsas">#N/A</definedName>
    <definedName name="dfasfw">#N/A</definedName>
    <definedName name="dfasggasf">#N/A</definedName>
    <definedName name="dfaxc">#N/A</definedName>
    <definedName name="dfjajsfd">#N/A</definedName>
    <definedName name="dfwaa">#N/A</definedName>
    <definedName name="dgadsfd">#N/A</definedName>
    <definedName name="dgafk">#N/A</definedName>
    <definedName name="dgafsj">#N/A</definedName>
    <definedName name="dgah">#N/A</definedName>
    <definedName name="dgasdfa">#N/A</definedName>
    <definedName name="dgasdhf">#N/A</definedName>
    <definedName name="dghadfha">#N/A</definedName>
    <definedName name="dghadhf">#N/A</definedName>
    <definedName name="dgkgfkdsafka">#N/A</definedName>
    <definedName name="djfadsjf">#N/A</definedName>
    <definedName name="djfajdsf">#N/A</definedName>
    <definedName name="djfajdsfj">#N/A</definedName>
    <definedName name="djfjadsfja">#N/A</definedName>
    <definedName name="djfjadsjfw">#N/A</definedName>
    <definedName name="djfjdafjas">#N/A</definedName>
    <definedName name="djfjdafsja">#N/A</definedName>
    <definedName name="djfjdsafjs">#N/A</definedName>
    <definedName name="djfjdsaj">#N/A</definedName>
    <definedName name="djjdjjd">#N/A</definedName>
    <definedName name="djjjafjas">#N/A</definedName>
    <definedName name="djllfjasfd">#N/A</definedName>
    <definedName name="drafd">#N/A</definedName>
    <definedName name="dsaasagf">#N/A</definedName>
    <definedName name="dsadsadsa">#N/A</definedName>
    <definedName name="dsadsafag">#N/A</definedName>
    <definedName name="dsadshf">#N/A</definedName>
    <definedName name="dsafdfdgas">#N/A</definedName>
    <definedName name="dsafdfdsfds">#N/A</definedName>
    <definedName name="dsafdsafdsa">#N/A</definedName>
    <definedName name="dsaffdsa">#N/A</definedName>
    <definedName name="dsagagw">#N/A</definedName>
    <definedName name="dsagas">#N/A</definedName>
    <definedName name="dsagasfwq">#N/A</definedName>
    <definedName name="dsagqf">#N/A</definedName>
    <definedName name="dsccc">#N/A</definedName>
    <definedName name="dsdaa">#N/A</definedName>
    <definedName name="dsdsaddsa">#N/A</definedName>
    <definedName name="dsdsagggf">#N/A</definedName>
    <definedName name="dsfacx">#N/A</definedName>
    <definedName name="dsfag">#N/A</definedName>
    <definedName name="dsfasf">#N/A</definedName>
    <definedName name="dsfdcc">#N/A</definedName>
    <definedName name="dsfdsaga">#N/A</definedName>
    <definedName name="dsffadsgad">#N/A</definedName>
    <definedName name="dsffdsafdas">#N/A</definedName>
    <definedName name="dsfggsa">#N/A</definedName>
    <definedName name="dsfkadskf">#N/A</definedName>
    <definedName name="dsfwfxx">#N/A</definedName>
    <definedName name="dsgadsfa">#N/A</definedName>
    <definedName name="dsgafsafd">#N/A</definedName>
    <definedName name="dsgagas">#N/A</definedName>
    <definedName name="dsgasdf">#N/A</definedName>
    <definedName name="dsgdas">#N/A</definedName>
    <definedName name="dsgdsagfdsag">#N/A</definedName>
    <definedName name="dsggasfd">#N/A</definedName>
    <definedName name="dsggassddd">#N/A</definedName>
    <definedName name="dsjgakdsf">#N/A</definedName>
    <definedName name="dssasaww">#N/A</definedName>
    <definedName name="fdsafdsafdsa">#N/A</definedName>
    <definedName name="fdsafdsafdsfdsa">#N/A</definedName>
    <definedName name="fdsafdsfdsafdsa">#N/A</definedName>
    <definedName name="fdsfdsafdcdx">#N/A</definedName>
    <definedName name="fdsfdsafdfdsa">#N/A</definedName>
    <definedName name="ff" hidden="1">'[1]#REF!'!$A$1:$W$7</definedName>
    <definedName name="ffdfdsaafds">#N/A</definedName>
    <definedName name="fff" localSheetId="0" hidden="1">#REF!</definedName>
    <definedName name="fff" localSheetId="2" hidden="1">#REF!</definedName>
    <definedName name="fff" localSheetId="1" hidden="1">#REF!</definedName>
    <definedName name="fff" localSheetId="5" hidden="1">#REF!</definedName>
    <definedName name="fff" hidden="1">#REF!</definedName>
    <definedName name="fffff" hidden="1">'[1]#REF!'!$A$1:$W$7</definedName>
    <definedName name="fjafjs">#N/A</definedName>
    <definedName name="fjajsfdja">#N/A</definedName>
    <definedName name="fjdajsdjfa">#N/A</definedName>
    <definedName name="fjjafsjaj">#N/A</definedName>
    <definedName name="fsa">#N/A</definedName>
    <definedName name="fsafffdsfdsa">#N/A</definedName>
    <definedName name="fsafsdfdsa">#N/A</definedName>
    <definedName name="gadsfawe">#N/A</definedName>
    <definedName name="gafsafas">#N/A</definedName>
    <definedName name="gagssd">#N/A</definedName>
    <definedName name="gasdgfasgas">#N/A</definedName>
    <definedName name="gfagajfas">#N/A</definedName>
    <definedName name="ggasfdasf">#N/A</definedName>
    <definedName name="jdfajsfdj">#N/A</definedName>
    <definedName name="jdjfadsjf">#N/A</definedName>
    <definedName name="jjgajsdfjasd">#N/A</definedName>
    <definedName name="kdfkasj">#N/A</definedName>
    <definedName name="kgak">#N/A</definedName>
    <definedName name="PO_part2Table18Area1" localSheetId="8">'9、政府债券转贷及还本情况表'!$A$5</definedName>
    <definedName name="PO_part2Table18Area2" localSheetId="8">'9、政府债券转贷及还本情况表'!$A$12</definedName>
    <definedName name="PO_part2Table18Area3" localSheetId="8">'9、政府债券转贷及还本情况表'!$A$15</definedName>
    <definedName name="PO_part2Table18Area4" localSheetId="8">'9、政府债券转贷及还本情况表'!#REF!</definedName>
    <definedName name="PO_part2Table18Area5" localSheetId="8">'9、政府债券转贷及还本情况表'!#REF!</definedName>
    <definedName name="_xlnm.Print_Area" localSheetId="0">'1、一般公共预算收入'!$A$1:$B$26</definedName>
    <definedName name="_xlnm.Print_Area" localSheetId="2">'3、一般公共预算支出'!$A$1:$B$28</definedName>
    <definedName name="_xlnm.Print_Area" localSheetId="1">'2、政府性基金收入'!$A$1:$B$18</definedName>
    <definedName name="_xlnm.Print_Area" localSheetId="5">'6、政府性基金支出（按功能分类项级科目）'!$B$1:$D$293</definedName>
    <definedName name="_xlnm.Print_Area" hidden="1">#REF!</definedName>
    <definedName name="_xlnm.Print_Titles" localSheetId="0">'1、一般公共预算收入'!$1:$4</definedName>
    <definedName name="_xlnm.Print_Titles" localSheetId="2">'3、一般公共预算支出'!$1:$4</definedName>
    <definedName name="_xlnm.Print_Titles" localSheetId="1">'2、政府性基金收入'!$1:$4</definedName>
    <definedName name="_xlnm.Print_Titles" localSheetId="5">'6、政府性基金支出（按功能分类项级科目）'!$1:$4</definedName>
    <definedName name="_xlnm.Print_Titles">#N/A</definedName>
    <definedName name="quan">#REF!</definedName>
    <definedName name="saagasf">#N/A</definedName>
    <definedName name="sadfaffdas">#N/A</definedName>
    <definedName name="sadfas">#N/A</definedName>
    <definedName name="sadfasdf">#N/A</definedName>
    <definedName name="sadffdag">#N/A</definedName>
    <definedName name="sadgafasdd">#N/A</definedName>
    <definedName name="sadgafasfd">#N/A</definedName>
    <definedName name="sadgafsdwa">#N/A</definedName>
    <definedName name="sadgasfdwad">#N/A</definedName>
    <definedName name="sadgfsafda">#N/A</definedName>
    <definedName name="sadjfajfds">#N/A</definedName>
    <definedName name="sadsaga">#N/A</definedName>
    <definedName name="safdafsd">#N/A</definedName>
    <definedName name="saffdsafdsafds">#N/A</definedName>
    <definedName name="sagadfx">#N/A</definedName>
    <definedName name="sagafafd">#N/A</definedName>
    <definedName name="sagasdfasdf">#N/A</definedName>
    <definedName name="sdafg">#N/A</definedName>
    <definedName name="sdd">#N/A</definedName>
    <definedName name="sddfsadgas">#N/A</definedName>
    <definedName name="sdfadsfxf">#N/A</definedName>
    <definedName name="sdfas">#N/A</definedName>
    <definedName name="sdfascx">#N/A</definedName>
    <definedName name="sdfasdg">#N/A</definedName>
    <definedName name="sdfasdgas">#N/A</definedName>
    <definedName name="sdfasfdaga">#N/A</definedName>
    <definedName name="sdfdasdf">#N/A</definedName>
    <definedName name="sdfkasfka">#N/A</definedName>
    <definedName name="sdfsdafaw">#N/A</definedName>
    <definedName name="sdgaasd">#N/A</definedName>
    <definedName name="sdgadsfasf">#N/A</definedName>
    <definedName name="sdgafs">#N/A</definedName>
    <definedName name="sdgasd">#N/A</definedName>
    <definedName name="sdgasdf">#N/A</definedName>
    <definedName name="sdgasdfasfd">#N/A</definedName>
    <definedName name="sdgasfa">#N/A</definedName>
    <definedName name="sdgdaga">#N/A</definedName>
    <definedName name="sdgdasfasdf">#N/A</definedName>
    <definedName name="sdgfw">#N/A</definedName>
    <definedName name="sdsaaa">#N/A</definedName>
    <definedName name="sdsfccxxx">#N/A</definedName>
    <definedName name="sfdsafdfdsa">#N/A</definedName>
    <definedName name="sfdsafdsaafds">#N/A</definedName>
    <definedName name="sfsadd">#N/A</definedName>
    <definedName name="sgafax">#N/A</definedName>
    <definedName name="sgafwa">#N/A</definedName>
    <definedName name="sgasdfasd">#N/A</definedName>
    <definedName name="sgasdfwf">#N/A</definedName>
    <definedName name="sgasfwa">#N/A</definedName>
    <definedName name="sgasgda">#N/A</definedName>
    <definedName name="sgdadsfwd">#N/A</definedName>
    <definedName name="ssfafag">#N/A</definedName>
    <definedName name="表5">#REF!</definedName>
    <definedName name="财政供养">#REF!</definedName>
    <definedName name="分处支出">#REF!</definedName>
    <definedName name="基金处室">#REF!</definedName>
    <definedName name="基金金额">#REF!</definedName>
    <definedName name="基金科目">#REF!</definedName>
    <definedName name="基金类型">#REF!</definedName>
    <definedName name="科目">#REF!</definedName>
    <definedName name="类型">#REF!</definedName>
    <definedName name="排序" localSheetId="0">#REF!</definedName>
    <definedName name="排序" localSheetId="2">#REF!</definedName>
    <definedName name="排序" localSheetId="1">#REF!</definedName>
    <definedName name="排序" localSheetId="5">#REF!</definedName>
    <definedName name="排序">#REF!</definedName>
    <definedName name="社保">#N/A</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23">#REF!</definedName>
    <definedName name="生产期15">#REF!</definedName>
    <definedName name="生产期16">#REF!</definedName>
    <definedName name="生产期17">#REF!</definedName>
    <definedName name="生产期18">#REF!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주택사업본부">#REF!</definedName>
    <definedName name="철구사업본부">#REF!</definedName>
    <definedName name="_xlnm.Print_Area" localSheetId="8">'9、政府债券转贷及还本情况表'!$A$1:$B$17</definedName>
    <definedName name="_________________________________________________________________aa1" localSheetId="7" hidden="1">#REF!</definedName>
    <definedName name="________________________________________________________________aa1" localSheetId="7" hidden="1">#REF!</definedName>
    <definedName name="___________a1" localSheetId="7">#REF!</definedName>
    <definedName name="__________a1" localSheetId="7">#REF!</definedName>
    <definedName name="_________a1" localSheetId="7">#REF!</definedName>
    <definedName name="________a1" localSheetId="7">#REF!</definedName>
    <definedName name="_______a1" localSheetId="7">#REF!</definedName>
    <definedName name="______a1" localSheetId="7">#REF!</definedName>
    <definedName name="_____a1" localSheetId="7">#REF!</definedName>
    <definedName name="_____aa1" localSheetId="7" hidden="1">#REF!</definedName>
    <definedName name="____a1" localSheetId="7">#REF!</definedName>
    <definedName name="____aa1" localSheetId="7" hidden="1">#REF!</definedName>
    <definedName name="___a1" localSheetId="7">#REF!</definedName>
    <definedName name="___aa1" localSheetId="7" hidden="1">#REF!</definedName>
    <definedName name="__a1" localSheetId="7">#REF!</definedName>
    <definedName name="__aa1" localSheetId="7" hidden="1">#REF!</definedName>
    <definedName name="_a1" localSheetId="7">#REF!</definedName>
    <definedName name="_aa1" localSheetId="7" hidden="1">#REF!</definedName>
    <definedName name="a" localSheetId="7">#REF!</definedName>
    <definedName name="________________a1" localSheetId="7">#REF!</definedName>
    <definedName name="aa" localSheetId="7">#REF!</definedName>
    <definedName name="aaa" localSheetId="7" hidden="1">#REF!</definedName>
    <definedName name="Database" localSheetId="7" hidden="1">#REF!</definedName>
    <definedName name="database2" localSheetId="7">#REF!</definedName>
    <definedName name="database3" localSheetId="7">#REF!</definedName>
    <definedName name="fff" localSheetId="7" hidden="1">#REF!</definedName>
    <definedName name="PO_part2Table5Area2" localSheetId="7">'8、一般公共预算“三公”经费表 '!$A$2</definedName>
    <definedName name="_xlnm.Print_Area" localSheetId="7" hidden="1">#REF!</definedName>
    <definedName name="quan" localSheetId="7">#REF!</definedName>
    <definedName name="表5" localSheetId="7">#REF!</definedName>
    <definedName name="财政供养" localSheetId="7">#REF!</definedName>
    <definedName name="分处支出" localSheetId="7">#REF!</definedName>
    <definedName name="基金处室" localSheetId="7">#REF!</definedName>
    <definedName name="基金金额" localSheetId="7">#REF!</definedName>
    <definedName name="基金科目" localSheetId="7">#REF!</definedName>
    <definedName name="基金类型" localSheetId="7">#REF!</definedName>
    <definedName name="科目" localSheetId="7">#REF!</definedName>
    <definedName name="类型" localSheetId="7">#REF!</definedName>
    <definedName name="排序" localSheetId="7">#REF!</definedName>
    <definedName name="生产列16" localSheetId="7">#REF!</definedName>
    <definedName name="生产列17" localSheetId="7">#REF!</definedName>
    <definedName name="生产列19" localSheetId="7">#REF!</definedName>
    <definedName name="生产列2" localSheetId="7">#REF!</definedName>
    <definedName name="生产列20" localSheetId="7">#REF!</definedName>
    <definedName name="生产列3" localSheetId="7">#REF!</definedName>
    <definedName name="生产列4" localSheetId="7">#REF!</definedName>
    <definedName name="生产列5" localSheetId="7">#REF!</definedName>
    <definedName name="生产列6" localSheetId="7">#REF!</definedName>
    <definedName name="生产列7" localSheetId="7">#REF!</definedName>
    <definedName name="生产列8" localSheetId="7">#REF!</definedName>
    <definedName name="生产列9" localSheetId="7">#REF!</definedName>
    <definedName name="生产期" localSheetId="7">#REF!</definedName>
    <definedName name="生产期1" localSheetId="7">#REF!</definedName>
    <definedName name="生产期11" localSheetId="7">#REF!</definedName>
    <definedName name="生产期123" localSheetId="7">#REF!</definedName>
    <definedName name="生产期15" localSheetId="7">#REF!</definedName>
    <definedName name="生产期16" localSheetId="7">#REF!</definedName>
    <definedName name="生产期17" localSheetId="7">#REF!</definedName>
    <definedName name="生产期18" localSheetId="7">#REF!</definedName>
    <definedName name="生产期19" localSheetId="7">#REF!</definedName>
    <definedName name="生产期2" localSheetId="7">#REF!</definedName>
    <definedName name="生产期20" localSheetId="7">#REF!</definedName>
    <definedName name="生产期3" localSheetId="7">#REF!</definedName>
    <definedName name="生产期4" localSheetId="7">#REF!</definedName>
    <definedName name="生产期5" localSheetId="7">#REF!</definedName>
    <definedName name="生产期6" localSheetId="7">#REF!</definedName>
    <definedName name="生产期7" localSheetId="7">#REF!</definedName>
    <definedName name="生产期8" localSheetId="7">#REF!</definedName>
    <definedName name="生产期9" localSheetId="7">#REF!</definedName>
    <definedName name="주택사업본부" localSheetId="7">#REF!</definedName>
    <definedName name="철구사업본부" localSheetId="7">#REF!</definedName>
    <definedName name="_________________________________________________________________aa1" localSheetId="6" hidden="1">#REF!</definedName>
    <definedName name="________________________________________________________________aa1" localSheetId="6" hidden="1">#REF!</definedName>
    <definedName name="___________a1" localSheetId="6">#REF!</definedName>
    <definedName name="__________a1" localSheetId="6">#REF!</definedName>
    <definedName name="_________a1" localSheetId="6">#REF!</definedName>
    <definedName name="________a1" localSheetId="6">#REF!</definedName>
    <definedName name="_______a1" localSheetId="6">#REF!</definedName>
    <definedName name="______a1" localSheetId="6">#REF!</definedName>
    <definedName name="_____a1" localSheetId="6">#REF!</definedName>
    <definedName name="_____aa1" localSheetId="6" hidden="1">#REF!</definedName>
    <definedName name="____a1" localSheetId="6">#REF!</definedName>
    <definedName name="____aa1" localSheetId="6" hidden="1">#REF!</definedName>
    <definedName name="___a1" localSheetId="6">#REF!</definedName>
    <definedName name="___aa1" localSheetId="6" hidden="1">#REF!</definedName>
    <definedName name="__a1" localSheetId="6">#REF!</definedName>
    <definedName name="__aa1" localSheetId="6" hidden="1">#REF!</definedName>
    <definedName name="_a1" localSheetId="6">#REF!</definedName>
    <definedName name="_aa1" localSheetId="6" hidden="1">#REF!</definedName>
    <definedName name="a" localSheetId="6">#REF!</definedName>
    <definedName name="_________________a1" localSheetId="6">#REF!</definedName>
    <definedName name="aa" localSheetId="6">'[1]#REF!'!$A$1:$W$7</definedName>
    <definedName name="aaa" localSheetId="6" hidden="1">#REF!</definedName>
    <definedName name="aaaa" localSheetId="6" hidden="1">[3]西区!$A$1:$J$84</definedName>
    <definedName name="Database" localSheetId="6" hidden="1">#REF!</definedName>
    <definedName name="database2" localSheetId="6">#REF!</definedName>
    <definedName name="database3" localSheetId="6">#REF!</definedName>
    <definedName name="fff" localSheetId="6" hidden="1">#REF!</definedName>
    <definedName name="_xlnm.Print_Titles" localSheetId="6">'7、一般公共预算支出表（按政府预算经济分类款级科目）'!$4:$4</definedName>
    <definedName name="quan" localSheetId="6">#REF!</definedName>
    <definedName name="表5" localSheetId="6">#REF!</definedName>
    <definedName name="财政供养" localSheetId="6">#REF!</definedName>
    <definedName name="分处支出" localSheetId="6">#REF!</definedName>
    <definedName name="基金处室" localSheetId="6">#REF!</definedName>
    <definedName name="基金金额" localSheetId="6">#REF!</definedName>
    <definedName name="基金科目" localSheetId="6">#REF!</definedName>
    <definedName name="基金类型" localSheetId="6">#REF!</definedName>
    <definedName name="科目" localSheetId="6">#REF!</definedName>
    <definedName name="类型" localSheetId="6">#REF!</definedName>
    <definedName name="排序" localSheetId="6">#REF!</definedName>
    <definedName name="生产列16" localSheetId="6">#REF!</definedName>
    <definedName name="生产列17" localSheetId="6">#REF!</definedName>
    <definedName name="生产列19" localSheetId="6">#REF!</definedName>
    <definedName name="生产列2" localSheetId="6">#REF!</definedName>
    <definedName name="生产列20" localSheetId="6">#REF!</definedName>
    <definedName name="生产列3" localSheetId="6">#REF!</definedName>
    <definedName name="生产列4" localSheetId="6">#REF!</definedName>
    <definedName name="生产列5" localSheetId="6">#REF!</definedName>
    <definedName name="生产列6" localSheetId="6">#REF!</definedName>
    <definedName name="生产列7" localSheetId="6">#REF!</definedName>
    <definedName name="生产列8" localSheetId="6">#REF!</definedName>
    <definedName name="生产列9" localSheetId="6">#REF!</definedName>
    <definedName name="生产期" localSheetId="6">#REF!</definedName>
    <definedName name="生产期1" localSheetId="6">#REF!</definedName>
    <definedName name="生产期11" localSheetId="6">#REF!</definedName>
    <definedName name="生产期123" localSheetId="6">#REF!</definedName>
    <definedName name="生产期15" localSheetId="6">#REF!</definedName>
    <definedName name="生产期16" localSheetId="6">#REF!</definedName>
    <definedName name="生产期17" localSheetId="6">#REF!</definedName>
    <definedName name="生产期18" localSheetId="6">#REF!</definedName>
    <definedName name="生产期19" localSheetId="6">#REF!</definedName>
    <definedName name="生产期2" localSheetId="6">#REF!</definedName>
    <definedName name="生产期20" localSheetId="6">#REF!</definedName>
    <definedName name="生产期3" localSheetId="6">#REF!</definedName>
    <definedName name="生产期4" localSheetId="6">#REF!</definedName>
    <definedName name="生产期5" localSheetId="6">#REF!</definedName>
    <definedName name="生产期6" localSheetId="6">#REF!</definedName>
    <definedName name="生产期7" localSheetId="6">#REF!</definedName>
    <definedName name="生产期8" localSheetId="6">#REF!</definedName>
    <definedName name="生产期9" localSheetId="6">#REF!</definedName>
    <definedName name="주택사업본부" localSheetId="6">#REF!</definedName>
    <definedName name="철구사업본부" localSheetId="6">#REF!</definedName>
    <definedName name="_________________________________________________________________aa1" localSheetId="3" hidden="1">#REF!</definedName>
    <definedName name="________________________________________________________________aa1" localSheetId="3" hidden="1">#REF!</definedName>
    <definedName name="___________a1" localSheetId="3">#REF!</definedName>
    <definedName name="__________a1" localSheetId="3">#REF!</definedName>
    <definedName name="_________a1" localSheetId="3">#REF!</definedName>
    <definedName name="________a1" localSheetId="3">#REF!</definedName>
    <definedName name="_______a1" localSheetId="3">#REF!</definedName>
    <definedName name="______a1" localSheetId="3">#REF!</definedName>
    <definedName name="_____a1" localSheetId="3">#REF!</definedName>
    <definedName name="_____aa1" localSheetId="3" hidden="1">#REF!</definedName>
    <definedName name="____a1" localSheetId="3">#REF!</definedName>
    <definedName name="____aa1" localSheetId="3" hidden="1">#REF!</definedName>
    <definedName name="___a1" localSheetId="3">#REF!</definedName>
    <definedName name="___aa1" localSheetId="3" hidden="1">#REF!</definedName>
    <definedName name="__a1" localSheetId="3">#REF!</definedName>
    <definedName name="__aa1" localSheetId="3" hidden="1">#REF!</definedName>
    <definedName name="_a1" localSheetId="3">#REF!</definedName>
    <definedName name="_aa1" localSheetId="3" hidden="1">#REF!</definedName>
    <definedName name="a" localSheetId="3">#REF!</definedName>
    <definedName name="__________________a1" localSheetId="3">#REF!</definedName>
    <definedName name="aa" localSheetId="3">#REF!</definedName>
    <definedName name="aaa" localSheetId="3" hidden="1">#REF!</definedName>
    <definedName name="Database" localSheetId="3" hidden="1">#REF!</definedName>
    <definedName name="database2" localSheetId="3">#REF!</definedName>
    <definedName name="database3" localSheetId="3">#REF!</definedName>
    <definedName name="fff" localSheetId="3" hidden="1">#REF!</definedName>
    <definedName name="_xlnm.Print_Area" localSheetId="3">'4、政府性基金支出'!$A$1:$B$21</definedName>
    <definedName name="quan" localSheetId="3">#REF!</definedName>
    <definedName name="表5" localSheetId="3">#REF!</definedName>
    <definedName name="财政供养" localSheetId="3">#REF!</definedName>
    <definedName name="分处支出" localSheetId="3">#REF!</definedName>
    <definedName name="基金处室" localSheetId="3">#REF!</definedName>
    <definedName name="基金金额" localSheetId="3">#REF!</definedName>
    <definedName name="基金科目" localSheetId="3">#REF!</definedName>
    <definedName name="基金类型" localSheetId="3">#REF!</definedName>
    <definedName name="科目" localSheetId="3">#REF!</definedName>
    <definedName name="类型" localSheetId="3">#REF!</definedName>
    <definedName name="排序" localSheetId="3">#REF!</definedName>
    <definedName name="生产列16" localSheetId="3">#REF!</definedName>
    <definedName name="生产列17" localSheetId="3">#REF!</definedName>
    <definedName name="生产列19" localSheetId="3">#REF!</definedName>
    <definedName name="生产列2" localSheetId="3">#REF!</definedName>
    <definedName name="生产列20" localSheetId="3">#REF!</definedName>
    <definedName name="生产列3" localSheetId="3">#REF!</definedName>
    <definedName name="生产列4" localSheetId="3">#REF!</definedName>
    <definedName name="生产列5" localSheetId="3">#REF!</definedName>
    <definedName name="生产列6" localSheetId="3">#REF!</definedName>
    <definedName name="生产列7" localSheetId="3">#REF!</definedName>
    <definedName name="生产列8" localSheetId="3">#REF!</definedName>
    <definedName name="生产列9" localSheetId="3">#REF!</definedName>
    <definedName name="生产期" localSheetId="3">#REF!</definedName>
    <definedName name="生产期1" localSheetId="3">#REF!</definedName>
    <definedName name="生产期11" localSheetId="3">#REF!</definedName>
    <definedName name="生产期123" localSheetId="3">#REF!</definedName>
    <definedName name="生产期15" localSheetId="3">#REF!</definedName>
    <definedName name="生产期16" localSheetId="3">#REF!</definedName>
    <definedName name="生产期17" localSheetId="3">#REF!</definedName>
    <definedName name="生产期18" localSheetId="3">#REF!</definedName>
    <definedName name="生产期19" localSheetId="3">#REF!</definedName>
    <definedName name="生产期2" localSheetId="3">#REF!</definedName>
    <definedName name="生产期20" localSheetId="3">#REF!</definedName>
    <definedName name="生产期3" localSheetId="3">#REF!</definedName>
    <definedName name="生产期4" localSheetId="3">#REF!</definedName>
    <definedName name="生产期5" localSheetId="3">#REF!</definedName>
    <definedName name="生产期6" localSheetId="3">#REF!</definedName>
    <definedName name="生产期7" localSheetId="3">#REF!</definedName>
    <definedName name="生产期8" localSheetId="3">#REF!</definedName>
    <definedName name="生产期9" localSheetId="3">#REF!</definedName>
    <definedName name="주택사업본부" localSheetId="3">#REF!</definedName>
    <definedName name="철구사업본부" localSheetId="3">#REF!</definedName>
    <definedName name="_xlnm.Print_Titles" localSheetId="4">'5、一般公共预算支出表（按功能分类项级科目）'!$4:$5</definedName>
    <definedName name="_xlnm.Print_Area" localSheetId="4">'5、一般公共预算支出表（按功能分类项级科目）'!$B$1:$D$1361</definedName>
    <definedName name="_xlnm.Print_Area" localSheetId="6">'7、一般公共预算支出表（按政府预算经济分类款级科目）'!$B$1:$D$83</definedName>
  </definedNames>
  <calcPr calcId="144525"/>
</workbook>
</file>

<file path=xl/comments1.xml><?xml version="1.0" encoding="utf-8"?>
<comments xmlns="http://schemas.openxmlformats.org/spreadsheetml/2006/main">
  <authors>
    <author>周恒冰</author>
  </authors>
  <commentList>
    <comment ref="B8" authorId="0">
      <text>
        <r>
          <rPr>
            <b/>
            <sz val="9"/>
            <rFont val="宋体"/>
            <charset val="134"/>
          </rPr>
          <t>周恒冰:</t>
        </r>
        <r>
          <rPr>
            <sz val="9"/>
            <rFont val="宋体"/>
            <charset val="134"/>
          </rPr>
          <t xml:space="preserve">
2824.80</t>
        </r>
      </text>
    </comment>
    <comment ref="B17" authorId="0">
      <text>
        <r>
          <rPr>
            <b/>
            <sz val="9"/>
            <rFont val="宋体"/>
            <charset val="134"/>
          </rPr>
          <t>周恒冰:</t>
        </r>
        <r>
          <rPr>
            <sz val="9"/>
            <rFont val="宋体"/>
            <charset val="134"/>
          </rPr>
          <t xml:space="preserve">
11801.79</t>
        </r>
      </text>
    </comment>
  </commentList>
</comments>
</file>

<file path=xl/comments2.xml><?xml version="1.0" encoding="utf-8"?>
<comments xmlns="http://schemas.openxmlformats.org/spreadsheetml/2006/main">
  <authors>
    <author>周恒冰</author>
  </authors>
  <commentList>
    <comment ref="B15" authorId="0">
      <text>
        <r>
          <rPr>
            <b/>
            <sz val="9"/>
            <rFont val="宋体"/>
            <charset val="134"/>
          </rPr>
          <t>周恒冰:</t>
        </r>
        <r>
          <rPr>
            <sz val="9"/>
            <rFont val="宋体"/>
            <charset val="134"/>
          </rPr>
          <t xml:space="preserve">
14.15</t>
        </r>
      </text>
    </comment>
    <comment ref="B18" authorId="0">
      <text>
        <r>
          <rPr>
            <b/>
            <sz val="9"/>
            <rFont val="宋体"/>
            <charset val="134"/>
          </rPr>
          <t>周恒冰:</t>
        </r>
        <r>
          <rPr>
            <sz val="9"/>
            <rFont val="宋体"/>
            <charset val="134"/>
          </rPr>
          <t xml:space="preserve">
7627.85</t>
        </r>
      </text>
    </comment>
  </commentList>
</comments>
</file>

<file path=xl/sharedStrings.xml><?xml version="1.0" encoding="utf-8"?>
<sst xmlns="http://schemas.openxmlformats.org/spreadsheetml/2006/main" count="2325" uniqueCount="1904">
  <si>
    <r>
      <rPr>
        <sz val="16"/>
        <rFont val="黑体"/>
        <charset val="134"/>
      </rPr>
      <t>附件</t>
    </r>
    <r>
      <rPr>
        <sz val="16"/>
        <rFont val="Times New Roman"/>
        <charset val="0"/>
      </rPr>
      <t>1-1</t>
    </r>
  </si>
  <si>
    <r>
      <rPr>
        <sz val="22"/>
        <rFont val="微软简标宋"/>
        <charset val="134"/>
      </rPr>
      <t xml:space="preserve"> 2023</t>
    </r>
    <r>
      <rPr>
        <sz val="22"/>
        <color indexed="8"/>
        <rFont val="微软简标宋"/>
        <charset val="134"/>
      </rPr>
      <t>年中山市古镇镇一般公共预算收入决算表</t>
    </r>
  </si>
  <si>
    <t>单位：万元</t>
  </si>
  <si>
    <t>项目</t>
  </si>
  <si>
    <t>决算数</t>
  </si>
  <si>
    <t>一、一般公共预算收入</t>
  </si>
  <si>
    <t>1．税收分成收入</t>
  </si>
  <si>
    <t>2．非税收入</t>
  </si>
  <si>
    <t>（1）专项收入</t>
  </si>
  <si>
    <t>（2）行政事业性收费收入</t>
  </si>
  <si>
    <t>（3）罚没收入</t>
  </si>
  <si>
    <t>（4）国有资源（资产）有偿使用收入</t>
  </si>
  <si>
    <t>（5）其他收入</t>
  </si>
  <si>
    <t>二、上级补助收入</t>
  </si>
  <si>
    <t>1．税收基数返还</t>
  </si>
  <si>
    <t>2．均衡性转移支付收入</t>
  </si>
  <si>
    <t>3. 政策性转移支付收入</t>
  </si>
  <si>
    <t>4. 专项转移支付（补助）收入</t>
  </si>
  <si>
    <t>三、转贷地方政府债券收入</t>
  </si>
  <si>
    <t>1．新增一般债券收入</t>
  </si>
  <si>
    <t>2．置换一般债券收入</t>
  </si>
  <si>
    <t>3．地方政府向国际组织借款收入</t>
  </si>
  <si>
    <t>四、动用预算稳定调节基金</t>
  </si>
  <si>
    <t>四、调入资金</t>
  </si>
  <si>
    <t>五、上年结余</t>
  </si>
  <si>
    <t>收入合计</t>
  </si>
  <si>
    <t>含调入</t>
  </si>
  <si>
    <t>总收入</t>
  </si>
  <si>
    <t>总支出</t>
  </si>
  <si>
    <t>本年结余</t>
  </si>
  <si>
    <t>上年结余</t>
  </si>
  <si>
    <t>累计结余</t>
  </si>
  <si>
    <r>
      <rPr>
        <sz val="16"/>
        <rFont val="黑体"/>
        <charset val="134"/>
      </rPr>
      <t>附件</t>
    </r>
    <r>
      <rPr>
        <sz val="16"/>
        <rFont val="Times New Roman"/>
        <charset val="0"/>
      </rPr>
      <t>1-2</t>
    </r>
  </si>
  <si>
    <r>
      <rPr>
        <sz val="22"/>
        <rFont val="微软简标宋"/>
        <charset val="134"/>
      </rPr>
      <t>2023</t>
    </r>
    <r>
      <rPr>
        <sz val="22"/>
        <color indexed="8"/>
        <rFont val="微软简标宋"/>
        <charset val="134"/>
      </rPr>
      <t>年中山市古镇镇政府性基金预算
收入决算表</t>
    </r>
  </si>
  <si>
    <t>收入项目</t>
  </si>
  <si>
    <t>一、政府性基金预算收入</t>
  </si>
  <si>
    <t>1、国有土地使用权出让收入</t>
  </si>
  <si>
    <t>2、污水处理费收入</t>
  </si>
  <si>
    <t>二、上级补助收入(政府性基金）</t>
  </si>
  <si>
    <t>1、彩票公益金收入</t>
  </si>
  <si>
    <t xml:space="preserve">   其中：福利彩票公益金收入</t>
  </si>
  <si>
    <t xml:space="preserve">         体育彩票公益金收入</t>
  </si>
  <si>
    <t>一至二项小计</t>
  </si>
  <si>
    <t>三、债务转贷收入</t>
  </si>
  <si>
    <t>1．新增专项债券收入</t>
  </si>
  <si>
    <t>2．置换专项债券收入</t>
  </si>
  <si>
    <t>四、上年结转</t>
  </si>
  <si>
    <r>
      <rPr>
        <sz val="16"/>
        <rFont val="黑体"/>
        <charset val="134"/>
      </rPr>
      <t>附件</t>
    </r>
    <r>
      <rPr>
        <sz val="16"/>
        <rFont val="Times New Roman"/>
        <charset val="134"/>
      </rPr>
      <t>1-3</t>
    </r>
  </si>
  <si>
    <t xml:space="preserve"> 2023年中山市古镇镇一般公共预算支出决算表</t>
  </si>
  <si>
    <t>一、一般公共预算支出</t>
  </si>
  <si>
    <t>1、一般公共服务支出</t>
  </si>
  <si>
    <t>2、国防支出</t>
  </si>
  <si>
    <t>3、公共安全支出</t>
  </si>
  <si>
    <t>4、教育支出</t>
  </si>
  <si>
    <t>5、科学技术支出</t>
  </si>
  <si>
    <t>6、文化旅游体育与传媒支出</t>
  </si>
  <si>
    <t>7、社会保障和就业支出</t>
  </si>
  <si>
    <t>8、卫生健康支出</t>
  </si>
  <si>
    <t>9、节能环保支出</t>
  </si>
  <si>
    <t>10、城乡社区支出</t>
  </si>
  <si>
    <t>11、农林水支出</t>
  </si>
  <si>
    <t>12、交通运输支出</t>
  </si>
  <si>
    <t>13、自然资源海洋气象等支出</t>
  </si>
  <si>
    <t>14、住房保障支出</t>
  </si>
  <si>
    <t>15、粮油物资储备支出</t>
  </si>
  <si>
    <t>16、灾害防治及应急管理支出</t>
  </si>
  <si>
    <t>17、预备费</t>
  </si>
  <si>
    <t>18、其他支出</t>
  </si>
  <si>
    <t>二、上解上级支出</t>
  </si>
  <si>
    <t>三、安排预算稳定调节基金</t>
  </si>
  <si>
    <t>四、本年结余</t>
  </si>
  <si>
    <t>支出合计</t>
  </si>
  <si>
    <r>
      <rPr>
        <sz val="16"/>
        <rFont val="黑体"/>
        <charset val="134"/>
      </rPr>
      <t>附件</t>
    </r>
    <r>
      <rPr>
        <sz val="16"/>
        <rFont val="Times New Roman"/>
        <charset val="0"/>
      </rPr>
      <t>1-4</t>
    </r>
  </si>
  <si>
    <t xml:space="preserve">2023年中山市古镇镇政府性基金预算支出决算表
</t>
  </si>
  <si>
    <t>支出项目</t>
  </si>
  <si>
    <t>一、政府性基金预算支出</t>
  </si>
  <si>
    <t>1、城乡社区支出</t>
  </si>
  <si>
    <t xml:space="preserve">      国有土地使用权出让收入安排的支出</t>
  </si>
  <si>
    <t xml:space="preserve">      污水处理费安排的支出</t>
  </si>
  <si>
    <t>2、其他支出</t>
  </si>
  <si>
    <t xml:space="preserve">    其他地方自行试点项目收益专项债券收入安排的支出</t>
  </si>
  <si>
    <t xml:space="preserve">    福利彩票公益金安排的支出</t>
  </si>
  <si>
    <t xml:space="preserve">      其中：用于社会福利的彩票公益金支出</t>
  </si>
  <si>
    <t xml:space="preserve">            用于体育事业的彩票公益金支出</t>
  </si>
  <si>
    <t xml:space="preserve">            用于残疾人事业的彩票公益金支出</t>
  </si>
  <si>
    <t xml:space="preserve">            用于城乡医疗救助的彩票公益金支出</t>
  </si>
  <si>
    <t xml:space="preserve">      其他政府性基金安排的支出</t>
  </si>
  <si>
    <t>三、调出资金</t>
  </si>
  <si>
    <t>四、结转下年（政府性基金）</t>
  </si>
  <si>
    <r>
      <rPr>
        <sz val="16"/>
        <rFont val="黑体"/>
        <charset val="134"/>
      </rPr>
      <t>附件</t>
    </r>
    <r>
      <rPr>
        <sz val="16"/>
        <rFont val="Times New Roman"/>
        <charset val="0"/>
      </rPr>
      <t>1-5</t>
    </r>
  </si>
  <si>
    <r>
      <rPr>
        <sz val="22"/>
        <rFont val="微软简标宋"/>
        <charset val="134"/>
      </rPr>
      <t xml:space="preserve"> 2023年中山市古镇镇一般公共预算支出决算表
</t>
    </r>
    <r>
      <rPr>
        <sz val="18"/>
        <rFont val="微软简标宋"/>
        <charset val="134"/>
      </rPr>
      <t>（按功能分类项级科目）</t>
    </r>
  </si>
  <si>
    <t>功能分类</t>
  </si>
  <si>
    <t>科目代码</t>
  </si>
  <si>
    <t>科目名称</t>
  </si>
  <si>
    <t>（镇、区）本级一般公共预算支出</t>
  </si>
  <si>
    <t xml:space="preserve">  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</si>
  <si>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</si>
  <si>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</si>
  <si>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</si>
  <si>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</si>
  <si>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</si>
  <si>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</si>
  <si>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</si>
  <si>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</si>
  <si>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</si>
  <si>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</si>
  <si>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</si>
  <si>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</si>
  <si>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</si>
  <si>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</si>
  <si>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</si>
  <si>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</si>
  <si>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</si>
  <si>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</si>
  <si>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</si>
  <si>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专项业务及机关事务管理</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</si>
  <si>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</si>
  <si>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</si>
  <si>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</si>
  <si>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</si>
  <si>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</si>
  <si>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</si>
  <si>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</si>
  <si>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</si>
  <si>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</si>
  <si>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</si>
  <si>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</si>
  <si>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</si>
  <si>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</si>
  <si>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</si>
  <si>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</si>
  <si>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</si>
  <si>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</si>
  <si>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</si>
  <si>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</si>
  <si>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</si>
  <si>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</si>
  <si>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</si>
  <si>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</si>
  <si>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</si>
  <si>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</si>
  <si>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</si>
  <si>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</si>
  <si>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</si>
  <si>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</si>
  <si>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</si>
  <si>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</si>
  <si>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</si>
  <si>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</si>
  <si>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</si>
  <si>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</si>
  <si>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t xml:space="preserve">      海关关务</t>
  </si>
  <si>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</si>
  <si>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</si>
  <si>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</si>
  <si>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</si>
  <si>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</si>
  <si>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</si>
  <si>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</si>
  <si>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</si>
  <si>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</si>
  <si>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</si>
  <si>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</si>
  <si>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</si>
  <si>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</si>
  <si>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</si>
  <si>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</si>
  <si>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</si>
  <si>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</si>
  <si>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</si>
  <si>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知识产权战略和规划</t>
  </si>
  <si>
    <t xml:space="preserve">      国际合作与交流</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</si>
  <si>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</si>
  <si>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</si>
  <si>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</si>
  <si>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</si>
  <si>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</si>
  <si>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</si>
  <si>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</si>
  <si>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港澳台事务</t>
  </si>
  <si>
    <t xml:space="preserve">      港澳事务</t>
  </si>
  <si>
    <t xml:space="preserve">      台湾事务</t>
  </si>
  <si>
    <t xml:space="preserve">      其他港澳台事务支出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</si>
  <si>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</si>
  <si>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</si>
  <si>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</si>
  <si>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</si>
  <si>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</si>
  <si>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</si>
  <si>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</si>
  <si>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</si>
  <si>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</si>
  <si>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</si>
  <si>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</si>
  <si>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</si>
  <si>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公务员事务</t>
  </si>
  <si>
    <t xml:space="preserve">      其他组织事务支出</t>
  </si>
  <si>
    <t xml:space="preserve">    宣传事务</t>
  </si>
  <si>
    <t xml:space="preserve">      宣传管理</t>
  </si>
  <si>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</si>
  <si>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</si>
  <si>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</si>
  <si>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</si>
  <si>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</si>
  <si>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</si>
  <si>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</si>
  <si>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</si>
  <si>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</si>
  <si>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</si>
  <si>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</si>
  <si>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</si>
  <si>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</si>
  <si>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</si>
  <si>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</si>
  <si>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</si>
  <si>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</si>
  <si>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</si>
  <si>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</si>
  <si>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t xml:space="preserve">      质量安全监管</t>
  </si>
  <si>
    <t xml:space="preserve">      食品安全监管</t>
  </si>
  <si>
    <t xml:space="preserve">      其他市场监督管理事务</t>
  </si>
  <si>
    <t xml:space="preserve">    其他一般公共服务支出</t>
  </si>
  <si>
    <t xml:space="preserve">      国家赔偿费用支出</t>
  </si>
  <si>
    <t xml:space="preserve">      其他一般公共服务支出</t>
  </si>
  <si>
    <t xml:space="preserve">  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</si>
  <si>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</si>
  <si>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</si>
  <si>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</si>
  <si>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</si>
  <si>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</si>
  <si>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</si>
  <si>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援外优惠贷款贴息</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</si>
  <si>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</si>
  <si>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</si>
  <si>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</si>
  <si>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</si>
  <si>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</si>
  <si>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</si>
  <si>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</si>
  <si>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</si>
  <si>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</si>
  <si>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</si>
  <si>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对外合作活动</t>
  </si>
  <si>
    <t xml:space="preserve">      其他对外合作与交流支出</t>
  </si>
  <si>
    <t xml:space="preserve">    对外宣传</t>
  </si>
  <si>
    <t xml:space="preserve">      对外宣传</t>
  </si>
  <si>
    <t xml:space="preserve">    边界勘界联检</t>
  </si>
  <si>
    <t xml:space="preserve">      边界勘界</t>
  </si>
  <si>
    <t xml:space="preserve">      边界联检</t>
  </si>
  <si>
    <t xml:space="preserve">      边界界桩维护</t>
  </si>
  <si>
    <t xml:space="preserve">      其他支出</t>
  </si>
  <si>
    <t xml:space="preserve">    国际发展合作</t>
  </si>
  <si>
    <t xml:space="preserve">      其他国际发展合作支出</t>
  </si>
  <si>
    <t xml:space="preserve">    其他外交支出</t>
  </si>
  <si>
    <t xml:space="preserve">      其他外交支出</t>
  </si>
  <si>
    <t xml:space="preserve">  国防支出</t>
  </si>
  <si>
    <t xml:space="preserve">    现役部队</t>
  </si>
  <si>
    <t xml:space="preserve">      现役部队</t>
  </si>
  <si>
    <t xml:space="preserve">    国防科研事业</t>
  </si>
  <si>
    <t xml:space="preserve">      国防科研事业</t>
  </si>
  <si>
    <t xml:space="preserve">    专项工程</t>
  </si>
  <si>
    <t xml:space="preserve">      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</si>
  <si>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</si>
  <si>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</si>
  <si>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</si>
  <si>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</si>
  <si>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</si>
  <si>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</si>
  <si>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</si>
  <si>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</si>
  <si>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边海防</t>
  </si>
  <si>
    <t xml:space="preserve">      其他国防动员支出</t>
  </si>
  <si>
    <t xml:space="preserve">    其他国防支出</t>
  </si>
  <si>
    <t xml:space="preserve">      其他国防支出</t>
  </si>
  <si>
    <t xml:space="preserve">  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</si>
  <si>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</si>
  <si>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</si>
  <si>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</si>
  <si>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</si>
  <si>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</si>
  <si>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</si>
  <si>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</si>
  <si>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</si>
  <si>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</si>
  <si>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</si>
  <si>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</si>
  <si>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</si>
  <si>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</si>
  <si>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</si>
  <si>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</si>
  <si>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</si>
  <si>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</si>
  <si>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</si>
  <si>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</si>
  <si>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</si>
  <si>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</si>
  <si>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</si>
  <si>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</si>
  <si>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</si>
  <si>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律师管理</t>
  </si>
  <si>
    <t xml:space="preserve">      公共法律服务</t>
  </si>
  <si>
    <t xml:space="preserve">      国家统一法律职业资格考试</t>
  </si>
  <si>
    <t xml:space="preserve">      社区矫正</t>
  </si>
  <si>
    <t xml:space="preserve">      法制建设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</si>
  <si>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</si>
  <si>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</si>
  <si>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</si>
  <si>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</si>
  <si>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</si>
  <si>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</si>
  <si>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</si>
  <si>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</si>
  <si>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</si>
  <si>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</si>
  <si>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</si>
  <si>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</si>
  <si>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</si>
  <si>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</si>
  <si>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</si>
  <si>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</si>
  <si>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</si>
  <si>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</si>
  <si>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</si>
  <si>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</si>
  <si>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 xml:space="preserve">      其他公共安全支出</t>
  </si>
  <si>
    <t xml:space="preserve">  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</si>
  <si>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</si>
  <si>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</si>
  <si>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</si>
  <si>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</si>
  <si>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</si>
  <si>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</si>
  <si>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</si>
  <si>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</si>
  <si>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</si>
  <si>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</si>
  <si>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</si>
  <si>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</si>
  <si>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</si>
  <si>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</si>
  <si>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</si>
  <si>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</si>
  <si>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</si>
  <si>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</si>
  <si>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</si>
  <si>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</si>
  <si>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</si>
  <si>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</si>
  <si>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</si>
  <si>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</si>
  <si>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</si>
  <si>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</si>
  <si>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</si>
  <si>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</si>
  <si>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</si>
  <si>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</si>
  <si>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</si>
  <si>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</si>
  <si>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</si>
  <si>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</si>
  <si>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</si>
  <si>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</si>
  <si>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</si>
  <si>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</si>
  <si>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</si>
  <si>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</si>
  <si>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</si>
  <si>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</si>
  <si>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</si>
  <si>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</si>
  <si>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</si>
  <si>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</si>
  <si>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</si>
  <si>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 xml:space="preserve">      其他教育支出</t>
  </si>
  <si>
    <t xml:space="preserve">  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</si>
  <si>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</si>
  <si>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</si>
  <si>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</si>
  <si>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</si>
  <si>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</si>
  <si>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</si>
  <si>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</si>
  <si>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</si>
  <si>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</si>
  <si>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</si>
  <si>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</si>
  <si>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</si>
  <si>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</si>
  <si>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</si>
  <si>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</si>
  <si>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</si>
  <si>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</si>
  <si>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</si>
  <si>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</si>
  <si>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</si>
  <si>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</si>
  <si>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</si>
  <si>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</si>
  <si>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</si>
  <si>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</si>
  <si>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</si>
  <si>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</si>
  <si>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</si>
  <si>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</si>
  <si>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</si>
  <si>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</si>
  <si>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</si>
  <si>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</si>
  <si>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</si>
  <si>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</si>
  <si>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</si>
  <si>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</si>
  <si>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</si>
  <si>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</si>
  <si>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科技重大项目</t>
  </si>
  <si>
    <t xml:space="preserve">      科技重大专项</t>
  </si>
  <si>
    <t xml:space="preserve">      重点研发计划</t>
  </si>
  <si>
    <t xml:space="preserve">      其他科技重大项目</t>
  </si>
  <si>
    <t xml:space="preserve">    其他科学技术支出</t>
  </si>
  <si>
    <t xml:space="preserve">      科技奖励</t>
  </si>
  <si>
    <t xml:space="preserve">      核应急</t>
  </si>
  <si>
    <t xml:space="preserve">      转制科研机构</t>
  </si>
  <si>
    <t xml:space="preserve">      其他科学技术支出</t>
  </si>
  <si>
    <t xml:space="preserve">  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</si>
  <si>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</si>
  <si>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</si>
  <si>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</si>
  <si>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</si>
  <si>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</si>
  <si>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</si>
  <si>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</si>
  <si>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</si>
  <si>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</si>
  <si>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</si>
  <si>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</si>
  <si>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</si>
  <si>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</si>
  <si>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</si>
  <si>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</si>
  <si>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</si>
  <si>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</si>
  <si>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</si>
  <si>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</si>
  <si>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</si>
  <si>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</si>
  <si>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</si>
  <si>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</si>
  <si>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</si>
  <si>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</si>
  <si>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</si>
  <si>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</si>
  <si>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 xml:space="preserve">      新闻通讯</t>
  </si>
  <si>
    <t xml:space="preserve">      出版发行</t>
  </si>
  <si>
    <t xml:space="preserve">      版权管理</t>
  </si>
  <si>
    <t xml:space="preserve">      电影</t>
  </si>
  <si>
    <t xml:space="preserve">      其他新闻出版电影支出</t>
  </si>
  <si>
    <t xml:space="preserve">    广播电视</t>
  </si>
  <si>
    <t xml:space="preserve">      监测监管</t>
  </si>
  <si>
    <t xml:space="preserve">      传输发射</t>
  </si>
  <si>
    <t xml:space="preserve">      广播电视事务</t>
  </si>
  <si>
    <t xml:space="preserve">      其他广播电视支出</t>
  </si>
  <si>
    <t xml:space="preserve">    其他文化旅游体育与传媒支出</t>
  </si>
  <si>
    <t xml:space="preserve">      宣传文化发展专项支出</t>
  </si>
  <si>
    <t xml:space="preserve">      文化产业发展专项支出</t>
  </si>
  <si>
    <t xml:space="preserve">      其他文化旅游体育与传媒支出</t>
  </si>
  <si>
    <t xml:space="preserve">  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</si>
  <si>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</si>
  <si>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</si>
  <si>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</si>
  <si>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</si>
  <si>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</si>
  <si>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</si>
  <si>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</si>
  <si>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</si>
  <si>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</si>
  <si>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</si>
  <si>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</si>
  <si>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</si>
  <si>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</si>
  <si>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</si>
  <si>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</si>
  <si>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</si>
  <si>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</si>
  <si>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</si>
  <si>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</si>
  <si>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</si>
  <si>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 xml:space="preserve">      用一般公共预算补充基金</t>
  </si>
  <si>
    <t xml:space="preserve">    行政事业单位养老支出</t>
  </si>
  <si>
    <t xml:space="preserve">      行政单位离退休</t>
  </si>
  <si>
    <t xml:space="preserve">      事业单位离退休</t>
  </si>
  <si>
    <t xml:space="preserve">      离退休人员管理机构</t>
  </si>
  <si>
    <t xml:space="preserve">      机关事业单位基本养老保险缴费支出</t>
  </si>
  <si>
    <t xml:space="preserve">      机关事业单位职业年金缴费支出</t>
  </si>
  <si>
    <t xml:space="preserve">      对机关事业单位基本养老保险基金的补助</t>
  </si>
  <si>
    <t xml:space="preserve">      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</si>
  <si>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</si>
  <si>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</si>
  <si>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</si>
  <si>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</si>
  <si>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</si>
  <si>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</si>
  <si>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</si>
  <si>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</si>
  <si>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</si>
  <si>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</si>
  <si>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</si>
  <si>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</si>
  <si>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</si>
  <si>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促进创业补贴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</si>
  <si>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</si>
  <si>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</si>
  <si>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</si>
  <si>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</si>
  <si>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</si>
  <si>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</si>
  <si>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</si>
  <si>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</si>
  <si>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</si>
  <si>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</si>
  <si>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</si>
  <si>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</si>
  <si>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</si>
  <si>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</si>
  <si>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</si>
  <si>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</si>
  <si>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</si>
  <si>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</si>
  <si>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</si>
  <si>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</si>
  <si>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</si>
  <si>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</si>
  <si>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t xml:space="preserve">      养老服务</t>
  </si>
  <si>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</si>
  <si>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</si>
  <si>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</si>
  <si>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</si>
  <si>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</si>
  <si>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</si>
  <si>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</si>
  <si>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</si>
  <si>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</si>
  <si>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</si>
  <si>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</si>
  <si>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</si>
  <si>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</si>
  <si>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</si>
  <si>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</si>
  <si>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</si>
  <si>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</si>
  <si>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</si>
  <si>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</si>
  <si>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</si>
  <si>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</si>
  <si>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</si>
  <si>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</si>
  <si>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</si>
  <si>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</si>
  <si>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 xml:space="preserve">      财政对企业职工基本养老保险基金的补助</t>
  </si>
  <si>
    <t xml:space="preserve">      财政对城乡居民基本养老保险基金的补助</t>
  </si>
  <si>
    <t xml:space="preserve">      财政对其他基本养老保险基金的补助</t>
  </si>
  <si>
    <t xml:space="preserve">    财政对其他社会保险基金的补助</t>
  </si>
  <si>
    <t xml:space="preserve">      财政对失业保险基金的补助</t>
  </si>
  <si>
    <t xml:space="preserve">      财政对工伤保险基金的补助</t>
  </si>
  <si>
    <t xml:space="preserve">      其他财政对社会保险基金的补助</t>
  </si>
  <si>
    <t xml:space="preserve">    退役军人管理事务</t>
  </si>
  <si>
    <t xml:space="preserve">      拥军优属</t>
  </si>
  <si>
    <t xml:space="preserve">      部队供应</t>
  </si>
  <si>
    <t xml:space="preserve">      其他退役军人事务管理支出</t>
  </si>
  <si>
    <t xml:space="preserve">    财政代缴社会保险费支出</t>
  </si>
  <si>
    <t xml:space="preserve">      财政代缴城乡居民基本养老保险费支出</t>
  </si>
  <si>
    <t xml:space="preserve">      财政代缴其他社会保险费支出</t>
  </si>
  <si>
    <t xml:space="preserve">    其他社会保障和就业支出</t>
  </si>
  <si>
    <t xml:space="preserve">      其他社会保障和就业支出</t>
  </si>
  <si>
    <t xml:space="preserve">  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</si>
  <si>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</si>
  <si>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</si>
  <si>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</si>
  <si>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</si>
  <si>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</si>
  <si>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</si>
  <si>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</si>
  <si>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</si>
  <si>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</si>
  <si>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</si>
  <si>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</si>
  <si>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</si>
  <si>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</si>
  <si>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</si>
  <si>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t xml:space="preserve">      康复医院</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</si>
  <si>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</si>
  <si>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</si>
  <si>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</si>
  <si>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</si>
  <si>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</si>
  <si>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</si>
  <si>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</si>
  <si>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</si>
  <si>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</si>
  <si>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</si>
  <si>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</si>
  <si>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</si>
  <si>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</si>
  <si>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</si>
  <si>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</si>
  <si>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</si>
  <si>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</si>
  <si>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</si>
  <si>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</si>
  <si>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</si>
  <si>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</si>
  <si>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</si>
  <si>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</si>
  <si>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</si>
  <si>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</si>
  <si>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</si>
  <si>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</si>
  <si>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</si>
  <si>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</si>
  <si>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财政对基本医疗保险基金的补助</t>
  </si>
  <si>
    <t xml:space="preserve">      财政对职工基本医疗保险基金的补助</t>
  </si>
  <si>
    <t xml:space="preserve">      财政对城乡居民基本医疗保险基金的补助</t>
  </si>
  <si>
    <t xml:space="preserve">      财政对其他基本医疗保险基金的补助</t>
  </si>
  <si>
    <t xml:space="preserve">    医疗救助</t>
  </si>
  <si>
    <t xml:space="preserve">      城乡医疗救助</t>
  </si>
  <si>
    <t xml:space="preserve">      疾病应急救助</t>
  </si>
  <si>
    <t xml:space="preserve">      其他医疗救助支出</t>
  </si>
  <si>
    <t xml:space="preserve">    优抚对象医疗</t>
  </si>
  <si>
    <t xml:space="preserve">      优抚对象医疗补助</t>
  </si>
  <si>
    <t xml:space="preserve">      其他优抚对象医疗支出</t>
  </si>
  <si>
    <t xml:space="preserve">    医疗保障管理事务</t>
  </si>
  <si>
    <t xml:space="preserve">      医疗保障政策管理</t>
  </si>
  <si>
    <t xml:space="preserve">      医疗保障经办事务</t>
  </si>
  <si>
    <t xml:space="preserve">      其他医疗保障管理事务支出</t>
  </si>
  <si>
    <t xml:space="preserve">    老龄卫生健康事务</t>
  </si>
  <si>
    <t xml:space="preserve">      老龄卫生健康事务</t>
  </si>
  <si>
    <t xml:space="preserve">    其他卫生健康支出</t>
  </si>
  <si>
    <t xml:space="preserve">      其他卫生健康支出</t>
  </si>
  <si>
    <t xml:space="preserve">  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</si>
  <si>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</si>
  <si>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</si>
  <si>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</si>
  <si>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</si>
  <si>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</si>
  <si>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t xml:space="preserve">      应对气候变化管理事务</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</si>
  <si>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</si>
  <si>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</si>
  <si>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</si>
  <si>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</si>
  <si>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</si>
  <si>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</si>
  <si>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</si>
  <si>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</si>
  <si>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</si>
  <si>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</si>
  <si>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</si>
  <si>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</si>
  <si>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</si>
  <si>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</si>
  <si>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</si>
  <si>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</si>
  <si>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</si>
  <si>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</si>
  <si>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</si>
  <si>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</si>
  <si>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</si>
  <si>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</si>
  <si>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</si>
  <si>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 </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</si>
  <si>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</si>
  <si>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</si>
  <si>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</si>
  <si>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</si>
  <si>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</si>
  <si>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</si>
  <si>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</si>
  <si>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</si>
  <si>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</si>
  <si>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</si>
  <si>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</si>
  <si>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</si>
  <si>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</si>
  <si>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</si>
  <si>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</si>
  <si>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 xml:space="preserve">      已垦草原退耕还草</t>
  </si>
  <si>
    <t xml:space="preserve">    能源节约利用</t>
  </si>
  <si>
    <t xml:space="preserve">      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</si>
  <si>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</si>
  <si>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</si>
  <si>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</si>
  <si>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</si>
  <si>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</si>
  <si>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</si>
  <si>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</si>
  <si>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t xml:space="preserve">      可再生能源</t>
  </si>
  <si>
    <t xml:space="preserve">    循环经济</t>
  </si>
  <si>
    <t xml:space="preserve">      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</si>
  <si>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</si>
  <si>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</si>
  <si>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</si>
  <si>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</si>
  <si>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</si>
  <si>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</si>
  <si>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</si>
  <si>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</si>
  <si>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</si>
  <si>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</si>
  <si>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</si>
  <si>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</si>
  <si>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 xml:space="preserve">  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</si>
  <si>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</si>
  <si>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</si>
  <si>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</si>
  <si>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</si>
  <si>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</si>
  <si>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</si>
  <si>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</si>
  <si>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</si>
  <si>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</si>
  <si>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</si>
  <si>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</si>
  <si>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</si>
  <si>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</si>
  <si>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</si>
  <si>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t xml:space="preserve">      城乡社区环境卫生</t>
  </si>
  <si>
    <t xml:space="preserve">    建设市场管理与监督</t>
  </si>
  <si>
    <t xml:space="preserve">      建设市场管理与监督</t>
  </si>
  <si>
    <t xml:space="preserve">    其他城乡社区支出</t>
  </si>
  <si>
    <t xml:space="preserve">      其他城乡社区支出</t>
  </si>
  <si>
    <t xml:space="preserve">  农林水支出</t>
  </si>
  <si>
    <t xml:space="preserve">    农业农村</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</si>
  <si>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</si>
  <si>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</si>
  <si>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</si>
  <si>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</si>
  <si>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</si>
  <si>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</si>
  <si>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</si>
  <si>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</si>
  <si>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</si>
  <si>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</si>
  <si>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</si>
  <si>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</si>
  <si>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</si>
  <si>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</si>
  <si>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</si>
  <si>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</si>
  <si>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</si>
  <si>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</si>
  <si>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</si>
  <si>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t xml:space="preserve">      农田建设</t>
  </si>
  <si>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</si>
  <si>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</si>
  <si>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</si>
  <si>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</si>
  <si>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</si>
  <si>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</si>
  <si>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</si>
  <si>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</si>
  <si>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</si>
  <si>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</si>
  <si>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</si>
  <si>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</si>
  <si>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</si>
  <si>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</si>
  <si>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</si>
  <si>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</si>
  <si>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</si>
  <si>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</si>
  <si>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</si>
  <si>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</si>
  <si>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</si>
  <si>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</si>
  <si>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</si>
  <si>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</si>
  <si>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</si>
  <si>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</si>
  <si>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</si>
  <si>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</si>
  <si>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</si>
  <si>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</si>
  <si>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</si>
  <si>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</si>
  <si>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</si>
  <si>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</si>
  <si>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</si>
  <si>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</si>
  <si>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</si>
  <si>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</si>
  <si>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</si>
  <si>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</si>
  <si>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</si>
  <si>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</si>
  <si>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</si>
  <si>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t xml:space="preserve">      南水北调工程建设</t>
  </si>
  <si>
    <t xml:space="preserve">      南水北调工程管理</t>
  </si>
  <si>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</si>
  <si>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</si>
  <si>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</si>
  <si>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</si>
  <si>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</si>
  <si>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</si>
  <si>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</si>
  <si>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</si>
  <si>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</si>
  <si>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</si>
  <si>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对村级公益事业建设的补助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</si>
  <si>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</si>
  <si>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</si>
  <si>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</si>
  <si>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</si>
  <si>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</si>
  <si>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普惠金融发展支出</t>
  </si>
  <si>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</si>
  <si>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</si>
  <si>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</si>
  <si>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</si>
  <si>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</si>
  <si>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</si>
  <si>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</si>
  <si>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</si>
  <si>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</si>
  <si>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</si>
  <si>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</si>
  <si>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</si>
  <si>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 xml:space="preserve">  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</si>
  <si>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</si>
  <si>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</si>
  <si>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</si>
  <si>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</si>
  <si>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</si>
  <si>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</si>
  <si>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</si>
  <si>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</si>
  <si>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</si>
  <si>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</si>
  <si>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</si>
  <si>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</si>
  <si>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</si>
  <si>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</si>
  <si>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</si>
  <si>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</si>
  <si>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</si>
  <si>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</si>
  <si>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</si>
  <si>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</si>
  <si>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</si>
  <si>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</si>
  <si>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</si>
  <si>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</si>
  <si>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</si>
  <si>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</si>
  <si>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</si>
  <si>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</si>
  <si>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</si>
  <si>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</si>
  <si>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</si>
  <si>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</si>
  <si>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</si>
  <si>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</si>
  <si>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</si>
  <si>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</si>
  <si>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</si>
  <si>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</si>
  <si>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</si>
  <si>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</si>
  <si>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</si>
  <si>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</si>
  <si>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</si>
  <si>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</si>
  <si>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</si>
  <si>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</si>
  <si>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</si>
  <si>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</si>
  <si>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</si>
  <si>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</si>
  <si>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 xml:space="preserve">  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</si>
  <si>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</si>
  <si>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</si>
  <si>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</si>
  <si>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</si>
  <si>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</si>
  <si>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</si>
  <si>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</si>
  <si>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</si>
  <si>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</si>
  <si>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</si>
  <si>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</si>
  <si>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</si>
  <si>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</si>
  <si>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</si>
  <si>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</si>
  <si>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</si>
  <si>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</si>
  <si>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</si>
  <si>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</si>
  <si>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</si>
  <si>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</si>
  <si>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</si>
  <si>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</si>
  <si>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</si>
  <si>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</si>
  <si>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</si>
  <si>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</si>
  <si>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</si>
  <si>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</si>
  <si>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</si>
  <si>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</si>
  <si>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</si>
  <si>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</si>
  <si>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</si>
  <si>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</si>
  <si>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</si>
  <si>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</si>
  <si>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</si>
  <si>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</si>
  <si>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</si>
  <si>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</si>
  <si>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</si>
  <si>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</si>
  <si>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其他资源勘探工业信息等支出</t>
  </si>
  <si>
    <t xml:space="preserve">  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</si>
  <si>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</si>
  <si>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</si>
  <si>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</si>
  <si>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</si>
  <si>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</si>
  <si>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</si>
  <si>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</si>
  <si>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</si>
  <si>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</si>
  <si>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</si>
  <si>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</si>
  <si>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</si>
  <si>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 xml:space="preserve">  金融支出</t>
  </si>
  <si>
    <t xml:space="preserve">    金融部门行政支出</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</si>
  <si>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</si>
  <si>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</si>
  <si>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</si>
  <si>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</si>
  <si>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</si>
  <si>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</si>
  <si>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</si>
  <si>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</si>
  <si>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</si>
  <si>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</si>
  <si>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</si>
  <si>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</si>
  <si>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</si>
  <si>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</si>
  <si>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</si>
  <si>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</si>
  <si>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</si>
  <si>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</si>
  <si>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</si>
  <si>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</si>
  <si>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</si>
  <si>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</si>
  <si>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重点企业贷款贴息</t>
  </si>
  <si>
    <t xml:space="preserve">      其他金融支出</t>
  </si>
  <si>
    <t xml:space="preserve">  援助其他地区支出</t>
  </si>
  <si>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</si>
  <si>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</si>
  <si>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</si>
  <si>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</si>
  <si>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</si>
  <si>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</si>
  <si>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</si>
  <si>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</si>
  <si>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</si>
  <si>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t xml:space="preserve">  自然资源海洋气象等支出</t>
  </si>
  <si>
    <t xml:space="preserve">    自然资源事务</t>
  </si>
  <si>
    <t xml:space="preserve">      自然资源规划及管理</t>
  </si>
  <si>
    <t xml:space="preserve">      自然资源利用与保护</t>
  </si>
  <si>
    <t xml:space="preserve">      自然资源社会公益服务</t>
  </si>
  <si>
    <t xml:space="preserve">      自然资源行业业务管理</t>
  </si>
  <si>
    <t xml:space="preserve">      自然资源调查与确权登记</t>
  </si>
  <si>
    <t xml:space="preserve">      土地资源储备支出</t>
  </si>
  <si>
    <t xml:space="preserve">      地质矿产资源与环境调查</t>
  </si>
  <si>
    <t xml:space="preserve">      地质勘查与矿产资源管理</t>
  </si>
  <si>
    <t xml:space="preserve">      地质转产项目财政贴息</t>
  </si>
  <si>
    <t xml:space="preserve">      国外风险勘查</t>
  </si>
  <si>
    <t xml:space="preserve">      地质勘查基金(周转金)支出</t>
  </si>
  <si>
    <t xml:space="preserve">      海域与海岛管理</t>
  </si>
  <si>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</si>
  <si>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</si>
  <si>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</si>
  <si>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</si>
  <si>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</si>
  <si>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</si>
  <si>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</si>
  <si>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</si>
  <si>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</si>
  <si>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</si>
  <si>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</si>
  <si>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</si>
  <si>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</si>
  <si>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</si>
  <si>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</si>
  <si>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</si>
  <si>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</si>
  <si>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</si>
  <si>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</si>
  <si>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</si>
  <si>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</si>
  <si>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</si>
  <si>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</si>
  <si>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t xml:space="preserve">      其他自然资源海洋气象等支出</t>
  </si>
  <si>
    <t xml:space="preserve">  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</si>
  <si>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</si>
  <si>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</si>
  <si>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</si>
  <si>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</si>
  <si>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</si>
  <si>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</si>
  <si>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</si>
  <si>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</si>
  <si>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</si>
  <si>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</si>
  <si>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</si>
  <si>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</si>
  <si>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</si>
  <si>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</si>
  <si>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</si>
  <si>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</si>
  <si>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</si>
  <si>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住房公积金管理</t>
  </si>
  <si>
    <t xml:space="preserve">      其他城乡社区住宅支出</t>
  </si>
  <si>
    <t xml:space="preserve">  粮油物资储备支出</t>
  </si>
  <si>
    <t xml:space="preserve">    粮油物资事务</t>
  </si>
  <si>
    <t xml:space="preserve">      财务和审计支出</t>
  </si>
  <si>
    <t xml:space="preserve">      信息统计</t>
  </si>
  <si>
    <t xml:space="preserve">      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</si>
  <si>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</si>
  <si>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</si>
  <si>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</si>
  <si>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</si>
  <si>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</si>
  <si>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</si>
  <si>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</si>
  <si>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</si>
  <si>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</si>
  <si>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</si>
  <si>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</si>
  <si>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</si>
  <si>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</si>
  <si>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</si>
  <si>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</si>
  <si>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</si>
  <si>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</si>
  <si>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</si>
  <si>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</si>
  <si>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</si>
  <si>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</si>
  <si>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</si>
  <si>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</si>
  <si>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</si>
  <si>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</si>
  <si>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</si>
  <si>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</si>
  <si>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</si>
  <si>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</si>
  <si>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</si>
  <si>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</si>
  <si>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</si>
  <si>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</si>
  <si>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</si>
  <si>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</si>
  <si>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t xml:space="preserve">  灾害防治及应急管理支出</t>
  </si>
  <si>
    <t xml:space="preserve">    应急管理事务</t>
  </si>
  <si>
    <t xml:space="preserve">      灾害风险防治</t>
  </si>
  <si>
    <t xml:space="preserve">      国务院安委会专项</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</si>
  <si>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</si>
  <si>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</si>
  <si>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</si>
  <si>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</si>
  <si>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</si>
  <si>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</si>
  <si>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</si>
  <si>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</si>
  <si>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</si>
  <si>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</si>
  <si>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</si>
  <si>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</si>
  <si>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</si>
  <si>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</si>
  <si>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</si>
  <si>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</si>
  <si>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</si>
  <si>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</si>
  <si>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</si>
  <si>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</si>
  <si>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</si>
  <si>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</si>
  <si>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</si>
  <si>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 </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</si>
  <si>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</si>
  <si>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</si>
  <si>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</si>
  <si>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</si>
  <si>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</si>
  <si>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</si>
  <si>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</si>
  <si>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</si>
  <si>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</si>
  <si>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</si>
  <si>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</si>
  <si>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 xml:space="preserve">  其他支出</t>
  </si>
  <si>
    <t>230</t>
  </si>
  <si>
    <t xml:space="preserve">  转移性支出</t>
  </si>
  <si>
    <t>23001</t>
  </si>
  <si>
    <t xml:space="preserve">    返还性支出</t>
  </si>
  <si>
    <t>2300199</t>
  </si>
  <si>
    <t xml:space="preserve">      其他返还性支出</t>
  </si>
  <si>
    <t xml:space="preserve">    上解支出</t>
  </si>
  <si>
    <t xml:space="preserve">      专项上解支出</t>
  </si>
  <si>
    <t>23011</t>
  </si>
  <si>
    <t xml:space="preserve">    债务转贷支出</t>
  </si>
  <si>
    <t>2301101</t>
  </si>
  <si>
    <t xml:space="preserve">      地方政府一般债券转贷支出</t>
  </si>
  <si>
    <t xml:space="preserve">  债务还本支出</t>
  </si>
  <si>
    <t xml:space="preserve">    中央政府国内债务还本支出</t>
  </si>
  <si>
    <t xml:space="preserve">    中央政府国外债务还本支出</t>
  </si>
  <si>
    <t xml:space="preserve">    地方政府一般债务还本支出</t>
  </si>
  <si>
    <t xml:space="preserve">      地方政府一般债券还本支出</t>
  </si>
  <si>
    <t xml:space="preserve">      地方政府向外国政府借款还本支出</t>
  </si>
  <si>
    <t xml:space="preserve">      地方政府向国际组织借款还本支出</t>
  </si>
  <si>
    <t xml:space="preserve">      地方政府其他一般债务还本支出</t>
  </si>
  <si>
    <t xml:space="preserve">    地方政府专项债务还本支出</t>
  </si>
  <si>
    <t xml:space="preserve">      海南省高等级公路车辆通行附加费债务还本支出</t>
  </si>
  <si>
    <t xml:space="preserve">      港口建设费债务还本支出</t>
  </si>
  <si>
    <t xml:space="preserve">      国家电影事业发展专项资金债务还本支出</t>
  </si>
  <si>
    <t xml:space="preserve">      国有土地使用权出让金债务还本支出</t>
  </si>
  <si>
    <t xml:space="preserve">      农业土地开发资金债务还本支出</t>
  </si>
  <si>
    <t xml:space="preserve">      大中型水库库区基金债务还本支出</t>
  </si>
  <si>
    <t xml:space="preserve">      城市基础设施配套费债务还本支出</t>
  </si>
  <si>
    <t xml:space="preserve">      小型水库移民扶助基金债务还本支出</t>
  </si>
  <si>
    <t xml:space="preserve">      国家重大水利工程建设基金债务还本支出</t>
  </si>
  <si>
    <t xml:space="preserve">      车辆通行费债务还本支出</t>
  </si>
  <si>
    <t xml:space="preserve">      污水处理费债务还本支出</t>
  </si>
  <si>
    <t xml:space="preserve">      土地储备专项债券还本支出</t>
  </si>
  <si>
    <t xml:space="preserve">      政府收费公路专项债券还本支出</t>
  </si>
  <si>
    <t xml:space="preserve">      棚户区改造专项债券还本支出</t>
  </si>
  <si>
    <t xml:space="preserve">      其他地方自行试点项目收益专项债券还本支出</t>
  </si>
  <si>
    <t xml:space="preserve">      其他政府性基金债务还本支出</t>
  </si>
  <si>
    <t xml:space="preserve">    抗疫特别国债还本支出</t>
  </si>
  <si>
    <t xml:space="preserve">  债务付息支出</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</si>
  <si>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</si>
  <si>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</si>
  <si>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</si>
  <si>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</si>
  <si>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</si>
  <si>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</si>
  <si>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</si>
  <si>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债务发行费用支出</t>
  </si>
  <si>
    <t xml:space="preserve">    中央政府国内债务发行费用支出</t>
  </si>
  <si>
    <t xml:space="preserve">    中央政府国外债务发行费用支出</t>
  </si>
  <si>
    <t xml:space="preserve">    地方政府一般债务发行费用支出</t>
  </si>
  <si>
    <r>
      <rPr>
        <sz val="14"/>
        <color rgb="FF000000"/>
        <rFont val="黑体"/>
        <charset val="134"/>
      </rPr>
      <t>附件</t>
    </r>
    <r>
      <rPr>
        <sz val="14"/>
        <color indexed="8"/>
        <rFont val="Times New Roman"/>
        <charset val="0"/>
      </rPr>
      <t>1-6</t>
    </r>
  </si>
  <si>
    <r>
      <rPr>
        <sz val="22"/>
        <rFont val="微软简标宋"/>
        <charset val="134"/>
      </rPr>
      <t>2023</t>
    </r>
    <r>
      <rPr>
        <sz val="22"/>
        <color rgb="FF000000"/>
        <rFont val="微软简标宋"/>
        <charset val="134"/>
      </rPr>
      <t xml:space="preserve">年中山市古镇镇政府性基金预算支出决算表
</t>
    </r>
    <r>
      <rPr>
        <sz val="18"/>
        <color rgb="FF000000"/>
        <rFont val="微软简标宋"/>
        <charset val="134"/>
      </rPr>
      <t>（按功能分类项级科目）</t>
    </r>
  </si>
  <si>
    <t>（镇、区）本级政府性基金预算支出</t>
  </si>
  <si>
    <t>206</t>
  </si>
  <si>
    <t>科学技术支出</t>
  </si>
  <si>
    <t xml:space="preserve">  20610</t>
  </si>
  <si>
    <t xml:space="preserve">    核电站乏燃料处理处置基金支出</t>
  </si>
  <si>
    <t xml:space="preserve">    2061001</t>
  </si>
  <si>
    <t xml:space="preserve">        乏燃料运输</t>
  </si>
  <si>
    <t xml:space="preserve">    2061002</t>
  </si>
  <si>
    <t xml:space="preserve">        乏燃料离堆贮存</t>
  </si>
  <si>
    <t xml:space="preserve">    2061003</t>
  </si>
  <si>
    <t xml:space="preserve">        乏燃料后处理</t>
  </si>
  <si>
    <t xml:space="preserve">    2061004</t>
  </si>
  <si>
    <t xml:space="preserve">        高放废物的处理处置</t>
  </si>
  <si>
    <t xml:space="preserve">    2061005</t>
  </si>
  <si>
    <t xml:space="preserve">        乏燃料后处理厂的建设、运行、改造和退役</t>
  </si>
  <si>
    <t xml:space="preserve">    2061099</t>
  </si>
  <si>
    <t xml:space="preserve">        其他乏燃料处理处置基金支出</t>
  </si>
  <si>
    <t>207</t>
  </si>
  <si>
    <t>文化旅游体育与传媒支出</t>
  </si>
  <si>
    <t xml:space="preserve">  20707</t>
  </si>
  <si>
    <t xml:space="preserve">    国家电影事业发展专项资金安排的支出</t>
  </si>
  <si>
    <t xml:space="preserve">    2070701</t>
  </si>
  <si>
    <t xml:space="preserve">        资助国产影片放映</t>
  </si>
  <si>
    <t xml:space="preserve">    2070702</t>
  </si>
  <si>
    <t xml:space="preserve">        资助影院建设</t>
  </si>
  <si>
    <t xml:space="preserve">    2070703</t>
  </si>
  <si>
    <t xml:space="preserve">        资助少数民族语电影译制</t>
  </si>
  <si>
    <t xml:space="preserve">    2070799</t>
  </si>
  <si>
    <t xml:space="preserve">        其他国家电影事业发展专项资金支出</t>
  </si>
  <si>
    <t xml:space="preserve">  20709</t>
  </si>
  <si>
    <t xml:space="preserve">    旅游发展基金支出</t>
  </si>
  <si>
    <t xml:space="preserve">    2070901</t>
  </si>
  <si>
    <t xml:space="preserve">        宣传促销</t>
  </si>
  <si>
    <t xml:space="preserve">    2070902</t>
  </si>
  <si>
    <t xml:space="preserve">        行业规划</t>
  </si>
  <si>
    <t xml:space="preserve">    2070903</t>
  </si>
  <si>
    <t xml:space="preserve">        旅游事业补助</t>
  </si>
  <si>
    <t xml:space="preserve">    2070904</t>
  </si>
  <si>
    <t xml:space="preserve">        地方旅游开发项目补助</t>
  </si>
  <si>
    <t xml:space="preserve">    2070905</t>
  </si>
  <si>
    <t xml:space="preserve">        其他旅游发展基金支出</t>
  </si>
  <si>
    <t xml:space="preserve">  20710</t>
  </si>
  <si>
    <t xml:space="preserve">    国家电影事业发展专项资金对应专项债务收入安排的支出</t>
  </si>
  <si>
    <t xml:space="preserve">    2071001</t>
  </si>
  <si>
    <t xml:space="preserve">        资助城市影院</t>
  </si>
  <si>
    <t xml:space="preserve">    2071099</t>
  </si>
  <si>
    <t xml:space="preserve">        其他国家电影事业发展专项资金对应专项债务收入支出</t>
  </si>
  <si>
    <t>208</t>
  </si>
  <si>
    <t>社会保障和就业支出</t>
  </si>
  <si>
    <t xml:space="preserve">  20822</t>
  </si>
  <si>
    <t xml:space="preserve">    大中型水库移民后期扶持基金支出</t>
  </si>
  <si>
    <t xml:space="preserve">    2082201</t>
  </si>
  <si>
    <t xml:space="preserve">        移民补助</t>
  </si>
  <si>
    <t xml:space="preserve">    2082202</t>
  </si>
  <si>
    <t xml:space="preserve">        基础设施建设和经济发展</t>
  </si>
  <si>
    <t xml:space="preserve">    2082299</t>
  </si>
  <si>
    <t xml:space="preserve">        其他大中型水库移民后期扶持基金支出</t>
  </si>
  <si>
    <t xml:space="preserve">  20823</t>
  </si>
  <si>
    <t xml:space="preserve">    小型水库移民扶助基金安排的支出</t>
  </si>
  <si>
    <t xml:space="preserve">    2082301</t>
  </si>
  <si>
    <t xml:space="preserve">    2082302</t>
  </si>
  <si>
    <t xml:space="preserve">    2082399</t>
  </si>
  <si>
    <t xml:space="preserve">        其他小型水库移民扶助基金支出</t>
  </si>
  <si>
    <t xml:space="preserve">  20829</t>
  </si>
  <si>
    <t xml:space="preserve">    小型水库移民扶助基金对应专项债务收入安排的支出</t>
  </si>
  <si>
    <t xml:space="preserve">    2082901</t>
  </si>
  <si>
    <t xml:space="preserve">    2082999</t>
  </si>
  <si>
    <t xml:space="preserve">        其他小型水库移民扶助基金对应专项债务收入安排的支出</t>
  </si>
  <si>
    <t>211</t>
  </si>
  <si>
    <t>节能环保支出</t>
  </si>
  <si>
    <t xml:space="preserve">  21160</t>
  </si>
  <si>
    <t xml:space="preserve">    可再生能源电价附加收入安排的支出</t>
  </si>
  <si>
    <t xml:space="preserve">    2116001</t>
  </si>
  <si>
    <t xml:space="preserve">        风力发电补助</t>
  </si>
  <si>
    <t xml:space="preserve">    2116002</t>
  </si>
  <si>
    <t xml:space="preserve">        太阳能发电补助</t>
  </si>
  <si>
    <t xml:space="preserve">    2116003</t>
  </si>
  <si>
    <t xml:space="preserve">        生物质能发电补助</t>
  </si>
  <si>
    <t xml:space="preserve">    2116099</t>
  </si>
  <si>
    <t xml:space="preserve">        其他可再生能源电价附加收入安排的支出</t>
  </si>
  <si>
    <t xml:space="preserve">  21161</t>
  </si>
  <si>
    <t xml:space="preserve">    废弃电器电子产品处理基金支出</t>
  </si>
  <si>
    <t xml:space="preserve">    2116101</t>
  </si>
  <si>
    <t xml:space="preserve">        回收处理费用补贴</t>
  </si>
  <si>
    <t xml:space="preserve">    2116102</t>
  </si>
  <si>
    <t xml:space="preserve">        信息系统建设</t>
  </si>
  <si>
    <t xml:space="preserve">    2116103</t>
  </si>
  <si>
    <t xml:space="preserve">        基金征管经费</t>
  </si>
  <si>
    <t xml:space="preserve">    2116104</t>
  </si>
  <si>
    <t xml:space="preserve">        其他废弃电器电子产品处理基金支出</t>
  </si>
  <si>
    <t>212</t>
  </si>
  <si>
    <t>城乡社区支出</t>
  </si>
  <si>
    <t xml:space="preserve">  21208</t>
  </si>
  <si>
    <t xml:space="preserve">    国有土地使用权出让收入安排的支出</t>
  </si>
  <si>
    <t xml:space="preserve">    2120801</t>
  </si>
  <si>
    <t xml:space="preserve">        征地和拆迁补偿支出</t>
  </si>
  <si>
    <t xml:space="preserve">    2120802</t>
  </si>
  <si>
    <t xml:space="preserve">        土地开发支出</t>
  </si>
  <si>
    <t xml:space="preserve">    2120803</t>
  </si>
  <si>
    <t xml:space="preserve">        城市建设支出</t>
  </si>
  <si>
    <t xml:space="preserve">    2120804</t>
  </si>
  <si>
    <t xml:space="preserve">        农村基础设施建设支出</t>
  </si>
  <si>
    <t xml:space="preserve">    2120805</t>
  </si>
  <si>
    <t xml:space="preserve">        补助被征地农民支出</t>
  </si>
  <si>
    <t xml:space="preserve">    2120806</t>
  </si>
  <si>
    <t xml:space="preserve">        土地出让业务支出</t>
  </si>
  <si>
    <t xml:space="preserve">    2120807</t>
  </si>
  <si>
    <t xml:space="preserve">        廉租住房支出</t>
  </si>
  <si>
    <t xml:space="preserve">    2120809</t>
  </si>
  <si>
    <t xml:space="preserve">        支付破产或改制企业职工安置费</t>
  </si>
  <si>
    <t xml:space="preserve">    2120810</t>
  </si>
  <si>
    <t xml:space="preserve">        棚户区改造支出</t>
  </si>
  <si>
    <t xml:space="preserve">    2120811</t>
  </si>
  <si>
    <t xml:space="preserve">        公共租赁住房支出</t>
  </si>
  <si>
    <t xml:space="preserve">    2120813</t>
  </si>
  <si>
    <t xml:space="preserve">        保障性住房租金补贴</t>
  </si>
  <si>
    <t xml:space="preserve">    2120899</t>
  </si>
  <si>
    <t xml:space="preserve">        其他国有土地使用权出让收入安排的支出</t>
  </si>
  <si>
    <t xml:space="preserve">  21210</t>
  </si>
  <si>
    <t xml:space="preserve">    国有土地收益基金及对应专项债务收入安排的支出</t>
  </si>
  <si>
    <t xml:space="preserve">    2121001</t>
  </si>
  <si>
    <t xml:space="preserve">    2121002</t>
  </si>
  <si>
    <t xml:space="preserve">    2121099</t>
  </si>
  <si>
    <t xml:space="preserve">        其他国有土地收益基金支出</t>
  </si>
  <si>
    <t xml:space="preserve">  21211</t>
  </si>
  <si>
    <t xml:space="preserve">    农业土地开发资金安排的支出</t>
  </si>
  <si>
    <t xml:space="preserve">  21213</t>
  </si>
  <si>
    <t xml:space="preserve">    城市基础设施配套费安排的支出</t>
  </si>
  <si>
    <t xml:space="preserve">    2121301</t>
  </si>
  <si>
    <t xml:space="preserve">        城市公共设施</t>
  </si>
  <si>
    <t xml:space="preserve">    2121302</t>
  </si>
  <si>
    <t xml:space="preserve">        城市环境卫生</t>
  </si>
  <si>
    <t xml:space="preserve">    2121303</t>
  </si>
  <si>
    <t xml:space="preserve">        公有房屋</t>
  </si>
  <si>
    <t xml:space="preserve">    2121304</t>
  </si>
  <si>
    <t xml:space="preserve">        城市防洪</t>
  </si>
  <si>
    <t xml:space="preserve">    2121399</t>
  </si>
  <si>
    <t xml:space="preserve">        其他城市基础设施配套费安排的支出</t>
  </si>
  <si>
    <t xml:space="preserve">  21214</t>
  </si>
  <si>
    <t xml:space="preserve">    污水处理费安排的支出</t>
  </si>
  <si>
    <t xml:space="preserve">    2121401</t>
  </si>
  <si>
    <t xml:space="preserve">        污水处理设施建设和运营</t>
  </si>
  <si>
    <t xml:space="preserve">    2121402</t>
  </si>
  <si>
    <t xml:space="preserve">        代征手续费</t>
  </si>
  <si>
    <t xml:space="preserve">    2121499</t>
  </si>
  <si>
    <t xml:space="preserve">        其他污水处理费安排的支出</t>
  </si>
  <si>
    <t xml:space="preserve">  21215</t>
  </si>
  <si>
    <t xml:space="preserve">    土地储备专项债券收入安排的支出</t>
  </si>
  <si>
    <t xml:space="preserve">    2121501</t>
  </si>
  <si>
    <t xml:space="preserve">    2121502</t>
  </si>
  <si>
    <t xml:space="preserve">    2121599</t>
  </si>
  <si>
    <t xml:space="preserve">        其他土地储备专项债券收入安排的支出</t>
  </si>
  <si>
    <t xml:space="preserve">  21216</t>
  </si>
  <si>
    <t xml:space="preserve">    棚户区改造专项债券收入安排的支出</t>
  </si>
  <si>
    <t xml:space="preserve">    2121601</t>
  </si>
  <si>
    <t xml:space="preserve">    2121602</t>
  </si>
  <si>
    <t xml:space="preserve">  21217</t>
  </si>
  <si>
    <t xml:space="preserve">    城市基础设施配套费对应专项债务收入安排的支出</t>
  </si>
  <si>
    <t xml:space="preserve">    2121701</t>
  </si>
  <si>
    <t xml:space="preserve">    2121702</t>
  </si>
  <si>
    <t xml:space="preserve">    2121703</t>
  </si>
  <si>
    <t xml:space="preserve">    2121704</t>
  </si>
  <si>
    <t xml:space="preserve">    2121799</t>
  </si>
  <si>
    <t xml:space="preserve">        其他城市基础设施配套费对应专项债务收入安排的支出</t>
  </si>
  <si>
    <t xml:space="preserve">  21219</t>
  </si>
  <si>
    <t xml:space="preserve">    国有土地使用权出让收入及对应专项债务收入安排的支出</t>
  </si>
  <si>
    <t xml:space="preserve">    2121903</t>
  </si>
  <si>
    <t xml:space="preserve">    2121904</t>
  </si>
  <si>
    <t>213</t>
  </si>
  <si>
    <t>农林水支出</t>
  </si>
  <si>
    <t xml:space="preserve">  21366</t>
  </si>
  <si>
    <t xml:space="preserve">    大中型水库库区基金安排的支出</t>
  </si>
  <si>
    <t xml:space="preserve">    2136601</t>
  </si>
  <si>
    <t xml:space="preserve">    2136602</t>
  </si>
  <si>
    <t xml:space="preserve">        解决移民遗留问题</t>
  </si>
  <si>
    <t xml:space="preserve">    2136603</t>
  </si>
  <si>
    <t xml:space="preserve">        库区防护工程维护</t>
  </si>
  <si>
    <t xml:space="preserve">    2136699</t>
  </si>
  <si>
    <t xml:space="preserve">        其他大中型水库库区基金支出</t>
  </si>
  <si>
    <t xml:space="preserve">  21367</t>
  </si>
  <si>
    <t xml:space="preserve">    三峡水库库区基金支出</t>
  </si>
  <si>
    <t xml:space="preserve">    2136701</t>
  </si>
  <si>
    <t xml:space="preserve">    2136702</t>
  </si>
  <si>
    <t xml:space="preserve">    2136703</t>
  </si>
  <si>
    <t xml:space="preserve">        库区维护和管理</t>
  </si>
  <si>
    <t xml:space="preserve">    2136799</t>
  </si>
  <si>
    <t xml:space="preserve">        其他三峡水库库区基金支出</t>
  </si>
  <si>
    <t xml:space="preserve">  21369</t>
  </si>
  <si>
    <t xml:space="preserve">    国家重大水利工程建设基金安排的支出</t>
  </si>
  <si>
    <t xml:space="preserve">    2136901</t>
  </si>
  <si>
    <t xml:space="preserve">        南水北调工程建设</t>
  </si>
  <si>
    <t xml:space="preserve">    2136902</t>
  </si>
  <si>
    <t xml:space="preserve">        三峡工程后续工作</t>
  </si>
  <si>
    <t xml:space="preserve">    2136903</t>
  </si>
  <si>
    <t xml:space="preserve">        地方重大水利工程建设</t>
  </si>
  <si>
    <t xml:space="preserve">    2136999</t>
  </si>
  <si>
    <t xml:space="preserve">        其他重大水利工程建设基金支出</t>
  </si>
  <si>
    <t xml:space="preserve">  21370</t>
  </si>
  <si>
    <t xml:space="preserve">    大中型水库库区基金对应专项债务收入安排的支出</t>
  </si>
  <si>
    <t xml:space="preserve">    2137001</t>
  </si>
  <si>
    <t xml:space="preserve">    2137099</t>
  </si>
  <si>
    <t xml:space="preserve">        其他大中型水库库区基金对应专项债务收入支出</t>
  </si>
  <si>
    <t xml:space="preserve">  21371</t>
  </si>
  <si>
    <t xml:space="preserve">    国家重大水利工程建设基金对应专项债务收入安排的支出</t>
  </si>
  <si>
    <t xml:space="preserve">    2137101</t>
  </si>
  <si>
    <t xml:space="preserve">    2137102</t>
  </si>
  <si>
    <t xml:space="preserve">    2137103</t>
  </si>
  <si>
    <t xml:space="preserve">    2137199</t>
  </si>
  <si>
    <t xml:space="preserve">        其他重大水利工程建设基金对应专项债务收入支出</t>
  </si>
  <si>
    <t>214</t>
  </si>
  <si>
    <t>交通运输支出</t>
  </si>
  <si>
    <t xml:space="preserve">  21460</t>
  </si>
  <si>
    <t xml:space="preserve">    海南省高等级公路车辆通行附加费安排的支出</t>
  </si>
  <si>
    <t xml:space="preserve">    2146001</t>
  </si>
  <si>
    <t xml:space="preserve">        公路建设</t>
  </si>
  <si>
    <t xml:space="preserve">    2146002</t>
  </si>
  <si>
    <t xml:space="preserve">        公路养护</t>
  </si>
  <si>
    <t xml:space="preserve">    2146003</t>
  </si>
  <si>
    <t xml:space="preserve">        公路还贷</t>
  </si>
  <si>
    <t xml:space="preserve">    2146099</t>
  </si>
  <si>
    <t xml:space="preserve">        其他海南省高等级公路车辆通行附加费安排的支出</t>
  </si>
  <si>
    <t xml:space="preserve">  21462</t>
  </si>
  <si>
    <t xml:space="preserve">    车辆通行费安排的支出</t>
  </si>
  <si>
    <t xml:space="preserve">    2146201</t>
  </si>
  <si>
    <t xml:space="preserve">    2146202</t>
  </si>
  <si>
    <t xml:space="preserve">        政府还贷公路养护</t>
  </si>
  <si>
    <t xml:space="preserve">    2146203</t>
  </si>
  <si>
    <t xml:space="preserve">        政府还贷公路管理</t>
  </si>
  <si>
    <t xml:space="preserve">    2146299</t>
  </si>
  <si>
    <t xml:space="preserve">        其他车辆通行费安排的支出</t>
  </si>
  <si>
    <t xml:space="preserve">  21463</t>
  </si>
  <si>
    <t xml:space="preserve">    港口建设费安排的支出</t>
  </si>
  <si>
    <t xml:space="preserve">    2146301</t>
  </si>
  <si>
    <t xml:space="preserve">        港口设施</t>
  </si>
  <si>
    <t xml:space="preserve">    2146302</t>
  </si>
  <si>
    <t xml:space="preserve">        航道建设和维护</t>
  </si>
  <si>
    <t xml:space="preserve">    2146303</t>
  </si>
  <si>
    <t xml:space="preserve">        航运保障系统建设</t>
  </si>
  <si>
    <t xml:space="preserve">    2146399</t>
  </si>
  <si>
    <t xml:space="preserve">        其他港口建设费安排的支出</t>
  </si>
  <si>
    <t xml:space="preserve">  21464</t>
  </si>
  <si>
    <t xml:space="preserve">    铁路建设基金支出</t>
  </si>
  <si>
    <t xml:space="preserve">    2146401</t>
  </si>
  <si>
    <t xml:space="preserve">        铁路建设投资</t>
  </si>
  <si>
    <t xml:space="preserve">    2146402</t>
  </si>
  <si>
    <t xml:space="preserve">        购置铁路机车车辆</t>
  </si>
  <si>
    <t xml:space="preserve">    2146403</t>
  </si>
  <si>
    <t xml:space="preserve">        铁路还贷</t>
  </si>
  <si>
    <t xml:space="preserve">    2146404</t>
  </si>
  <si>
    <t xml:space="preserve">        建设项目铺底资金</t>
  </si>
  <si>
    <t xml:space="preserve">    2146405</t>
  </si>
  <si>
    <t xml:space="preserve">        勘测设计</t>
  </si>
  <si>
    <t xml:space="preserve">    2146406</t>
  </si>
  <si>
    <t xml:space="preserve">        注册资本金</t>
  </si>
  <si>
    <t xml:space="preserve">    2146407</t>
  </si>
  <si>
    <t xml:space="preserve">        周转资金</t>
  </si>
  <si>
    <t xml:space="preserve">    2146499</t>
  </si>
  <si>
    <t xml:space="preserve">        其他铁路建设基金支出</t>
  </si>
  <si>
    <t xml:space="preserve">  21468</t>
  </si>
  <si>
    <t xml:space="preserve">    船舶油污损害赔偿基金支出</t>
  </si>
  <si>
    <t xml:space="preserve">    2146801</t>
  </si>
  <si>
    <t xml:space="preserve">        应急处置费用</t>
  </si>
  <si>
    <t xml:space="preserve">    2146802</t>
  </si>
  <si>
    <t xml:space="preserve">        控制清除污染</t>
  </si>
  <si>
    <t xml:space="preserve">    2146803</t>
  </si>
  <si>
    <t xml:space="preserve">        损失补偿</t>
  </si>
  <si>
    <t xml:space="preserve">    2146804</t>
  </si>
  <si>
    <t xml:space="preserve">        生态恢复</t>
  </si>
  <si>
    <t xml:space="preserve">    2146805</t>
  </si>
  <si>
    <t xml:space="preserve">        监视监测</t>
  </si>
  <si>
    <t xml:space="preserve">    2146899</t>
  </si>
  <si>
    <t xml:space="preserve">        其他船舶油污损害赔偿基金支出</t>
  </si>
  <si>
    <t xml:space="preserve">  21469</t>
  </si>
  <si>
    <t xml:space="preserve">    民航发展基金支出</t>
  </si>
  <si>
    <t xml:space="preserve">    2146901</t>
  </si>
  <si>
    <t xml:space="preserve">        民航机场建设</t>
  </si>
  <si>
    <t xml:space="preserve">    2146902</t>
  </si>
  <si>
    <t xml:space="preserve">        空管系统建设</t>
  </si>
  <si>
    <t xml:space="preserve">    2146903</t>
  </si>
  <si>
    <t xml:space="preserve">        民航安全</t>
  </si>
  <si>
    <t xml:space="preserve">    2146904</t>
  </si>
  <si>
    <t xml:space="preserve">        航线和机场补贴</t>
  </si>
  <si>
    <t xml:space="preserve">    2146906</t>
  </si>
  <si>
    <t xml:space="preserve">        民航节能减排</t>
  </si>
  <si>
    <t xml:space="preserve">    2146907</t>
  </si>
  <si>
    <t xml:space="preserve">        通用航空发展</t>
  </si>
  <si>
    <t xml:space="preserve">    2146908</t>
  </si>
  <si>
    <t xml:space="preserve">        征管经费</t>
  </si>
  <si>
    <t xml:space="preserve">    2146999</t>
  </si>
  <si>
    <t xml:space="preserve">        其他民航发展基金支出</t>
  </si>
  <si>
    <t xml:space="preserve">  21470</t>
  </si>
  <si>
    <t xml:space="preserve">    海南省高等级公路车辆通行附加费对应专项债务收入安排的支出</t>
  </si>
  <si>
    <t xml:space="preserve">    2147001</t>
  </si>
  <si>
    <t xml:space="preserve">    2147099</t>
  </si>
  <si>
    <t xml:space="preserve">        其他海南省高等级公路车辆通行附加费对应专项债务收入安排的支出</t>
  </si>
  <si>
    <t xml:space="preserve">  21471</t>
  </si>
  <si>
    <t xml:space="preserve">    政府收费公路专项债券收入安排的支出</t>
  </si>
  <si>
    <t xml:space="preserve">    2147101</t>
  </si>
  <si>
    <t xml:space="preserve">    2147199</t>
  </si>
  <si>
    <t xml:space="preserve">        其他政府收费公路专项债券收入安排的支出</t>
  </si>
  <si>
    <t xml:space="preserve">  21472</t>
  </si>
  <si>
    <t xml:space="preserve">    车辆通行费对应专项债务收入安排的支出</t>
  </si>
  <si>
    <t xml:space="preserve">  21473</t>
  </si>
  <si>
    <t xml:space="preserve">    港口建设费对应专项债务收入安排的支出</t>
  </si>
  <si>
    <t xml:space="preserve">    2147301</t>
  </si>
  <si>
    <t xml:space="preserve">    2147303</t>
  </si>
  <si>
    <t xml:space="preserve">    2147399</t>
  </si>
  <si>
    <t xml:space="preserve">        其他港口建设费对应专项债务收入安排的支出</t>
  </si>
  <si>
    <t>215</t>
  </si>
  <si>
    <t>资源勘探信息等支出</t>
  </si>
  <si>
    <t xml:space="preserve">  21562</t>
  </si>
  <si>
    <t xml:space="preserve">    农网还贷资金支出</t>
  </si>
  <si>
    <t xml:space="preserve">    2156201</t>
  </si>
  <si>
    <t xml:space="preserve">        中央农网还贷资金支出</t>
  </si>
  <si>
    <t xml:space="preserve">    2156202</t>
  </si>
  <si>
    <t xml:space="preserve">        地方农网还贷资金支出</t>
  </si>
  <si>
    <t xml:space="preserve">    2156299</t>
  </si>
  <si>
    <t xml:space="preserve">        其他农网还贷资金支出</t>
  </si>
  <si>
    <t>217</t>
  </si>
  <si>
    <t>金融支出</t>
  </si>
  <si>
    <t xml:space="preserve">  21704</t>
  </si>
  <si>
    <t xml:space="preserve">    2170402</t>
  </si>
  <si>
    <t xml:space="preserve">        中央特别国债经营基金支出</t>
  </si>
  <si>
    <t xml:space="preserve">    2170403</t>
  </si>
  <si>
    <t xml:space="preserve">        中央特别国债经营基金财务支出</t>
  </si>
  <si>
    <t>229</t>
  </si>
  <si>
    <t>其他支出</t>
  </si>
  <si>
    <t xml:space="preserve">  22904</t>
  </si>
  <si>
    <t xml:space="preserve">    其他政府性基金及对应专项债务收入安排的支出</t>
  </si>
  <si>
    <t xml:space="preserve">    2290401</t>
  </si>
  <si>
    <t xml:space="preserve">        其他政府性基金安排的支出</t>
  </si>
  <si>
    <t xml:space="preserve">    2290402</t>
  </si>
  <si>
    <t xml:space="preserve">        其他地方自行试点项目收益专项债券收入安排的支出</t>
  </si>
  <si>
    <t xml:space="preserve">    2290403</t>
  </si>
  <si>
    <t xml:space="preserve">        其他政府性基金债务收入安排的支出</t>
  </si>
  <si>
    <t xml:space="preserve">  22908</t>
  </si>
  <si>
    <t xml:space="preserve">    彩票发行销售机构业务费安排的支出</t>
  </si>
  <si>
    <t xml:space="preserve">    2290802</t>
  </si>
  <si>
    <t xml:space="preserve">        福利彩票发行机构的业务费支出</t>
  </si>
  <si>
    <t xml:space="preserve">    2290803</t>
  </si>
  <si>
    <t xml:space="preserve">        体育彩票发行机构的业务费支出</t>
  </si>
  <si>
    <t xml:space="preserve">    2290804</t>
  </si>
  <si>
    <t xml:space="preserve">        福利彩票销售机构的业务费支出</t>
  </si>
  <si>
    <t xml:space="preserve">    2290805</t>
  </si>
  <si>
    <t xml:space="preserve">        体育彩票销售机构的业务费支出</t>
  </si>
  <si>
    <t xml:space="preserve">    2290806</t>
  </si>
  <si>
    <t xml:space="preserve">        彩票兑奖周转金支出</t>
  </si>
  <si>
    <t xml:space="preserve">    2290807</t>
  </si>
  <si>
    <t xml:space="preserve">        彩票发行销售风险基金支出</t>
  </si>
  <si>
    <t xml:space="preserve">    2290808</t>
  </si>
  <si>
    <t xml:space="preserve">        彩票市场调控资金支出</t>
  </si>
  <si>
    <t xml:space="preserve">    2290899</t>
  </si>
  <si>
    <t xml:space="preserve">        其他彩票发行销售机构业务费安排的支出</t>
  </si>
  <si>
    <t xml:space="preserve">  22960</t>
  </si>
  <si>
    <t xml:space="preserve">    彩票公益金安排的支出</t>
  </si>
  <si>
    <t xml:space="preserve">    2296001</t>
  </si>
  <si>
    <t xml:space="preserve">        用于补充全国社会保障基金的彩票公益金支出</t>
  </si>
  <si>
    <t xml:space="preserve">    2296002</t>
  </si>
  <si>
    <t xml:space="preserve">        用于社会福利的彩票公益金支出</t>
  </si>
  <si>
    <t xml:space="preserve">    2296003</t>
  </si>
  <si>
    <t xml:space="preserve">        用于体育事业的彩票公益金支出</t>
  </si>
  <si>
    <t xml:space="preserve">    2296004</t>
  </si>
  <si>
    <t xml:space="preserve">        用于教育事业的彩票公益金支出</t>
  </si>
  <si>
    <t xml:space="preserve">    2296005</t>
  </si>
  <si>
    <t xml:space="preserve">        用于红十字事业的彩票公益金支出</t>
  </si>
  <si>
    <t xml:space="preserve">    2296006</t>
  </si>
  <si>
    <t xml:space="preserve">        用于残疾人事业的彩票公益金支出</t>
  </si>
  <si>
    <t xml:space="preserve">    2296010</t>
  </si>
  <si>
    <t xml:space="preserve">        用于文化事业的彩票公益金支出</t>
  </si>
  <si>
    <t xml:space="preserve">    2296011</t>
  </si>
  <si>
    <t xml:space="preserve">        用于扶贫的彩票公益金支出</t>
  </si>
  <si>
    <t xml:space="preserve">    2296012</t>
  </si>
  <si>
    <t xml:space="preserve">        用于法律援助的彩票公益金支出</t>
  </si>
  <si>
    <t xml:space="preserve">    2296013</t>
  </si>
  <si>
    <t xml:space="preserve">        用于城乡医疗救助的彩票公益金支出</t>
  </si>
  <si>
    <t xml:space="preserve">    2296099</t>
  </si>
  <si>
    <t xml:space="preserve">        用于其他社会公益事业的彩票公益金支出</t>
  </si>
  <si>
    <t>转移性支出</t>
  </si>
  <si>
    <t xml:space="preserve">  23004</t>
  </si>
  <si>
    <t xml:space="preserve">    政府性基金转移支付</t>
  </si>
  <si>
    <t xml:space="preserve">    2300401</t>
  </si>
  <si>
    <t xml:space="preserve">        政府性基金补助支出</t>
  </si>
  <si>
    <t xml:space="preserve">    2300402</t>
  </si>
  <si>
    <t xml:space="preserve">        政府性基金上解支出</t>
  </si>
  <si>
    <t xml:space="preserve">  23006</t>
  </si>
  <si>
    <t xml:space="preserve">    2300603</t>
  </si>
  <si>
    <t xml:space="preserve">      政府性基金上解支出</t>
  </si>
  <si>
    <t xml:space="preserve">  23008</t>
  </si>
  <si>
    <t xml:space="preserve">    调出资金</t>
  </si>
  <si>
    <t xml:space="preserve">    2300802</t>
  </si>
  <si>
    <t xml:space="preserve">        政府性基金预算调出资金</t>
  </si>
  <si>
    <t xml:space="preserve">  23009</t>
  </si>
  <si>
    <t xml:space="preserve">    年终结余</t>
  </si>
  <si>
    <t xml:space="preserve">    2300902</t>
  </si>
  <si>
    <t xml:space="preserve">        政府性基金年终结余</t>
  </si>
  <si>
    <t xml:space="preserve">  23011</t>
  </si>
  <si>
    <t xml:space="preserve">    2301105</t>
  </si>
  <si>
    <t xml:space="preserve">        海南省高等级公路车辆通行附加费债务转贷支出</t>
  </si>
  <si>
    <t xml:space="preserve">    2301106</t>
  </si>
  <si>
    <t xml:space="preserve">        港口建设费债务转贷支出</t>
  </si>
  <si>
    <t xml:space="preserve">    2301109</t>
  </si>
  <si>
    <t xml:space="preserve">        国家电影事业发展专项资金债务转贷支出</t>
  </si>
  <si>
    <t xml:space="preserve">    2301115</t>
  </si>
  <si>
    <t xml:space="preserve">        国有土地使用权出让金债务转贷支出</t>
  </si>
  <si>
    <t xml:space="preserve">    2301116</t>
  </si>
  <si>
    <t xml:space="preserve">        国有土地收益基金债务转贷支出</t>
  </si>
  <si>
    <t xml:space="preserve">    2301117</t>
  </si>
  <si>
    <t xml:space="preserve">        农业土地开发资金债务转贷支出</t>
  </si>
  <si>
    <t xml:space="preserve">    2301118</t>
  </si>
  <si>
    <t xml:space="preserve">        大中型水库库区基金债务转贷支出</t>
  </si>
  <si>
    <t xml:space="preserve">    2301120</t>
  </si>
  <si>
    <t xml:space="preserve">        城市基础设施配套费债务转贷支出</t>
  </si>
  <si>
    <t xml:space="preserve">    2301121</t>
  </si>
  <si>
    <t xml:space="preserve">        小型水库移民扶助基金债务转贷支出</t>
  </si>
  <si>
    <t xml:space="preserve">    2301122</t>
  </si>
  <si>
    <t xml:space="preserve">        国家重大水利工程建设基金债务转贷支出</t>
  </si>
  <si>
    <t xml:space="preserve">    2301123</t>
  </si>
  <si>
    <t xml:space="preserve">        车辆通行费债务转贷支出</t>
  </si>
  <si>
    <t xml:space="preserve">    2301124</t>
  </si>
  <si>
    <t xml:space="preserve">        污水处理费债务转贷支出</t>
  </si>
  <si>
    <t xml:space="preserve">    2301131</t>
  </si>
  <si>
    <t xml:space="preserve">        土地储备专项债券转贷支出</t>
  </si>
  <si>
    <t xml:space="preserve">    2301132</t>
  </si>
  <si>
    <t xml:space="preserve">        政府收费公路专项债券转贷支出</t>
  </si>
  <si>
    <t xml:space="preserve">    2301133</t>
  </si>
  <si>
    <t xml:space="preserve">        棚户区改造专项债券转贷支出</t>
  </si>
  <si>
    <t xml:space="preserve">    2301198</t>
  </si>
  <si>
    <t xml:space="preserve">        其他地方自行试点项目收益专项债券转贷支出</t>
  </si>
  <si>
    <t xml:space="preserve">    2301199</t>
  </si>
  <si>
    <t xml:space="preserve">        其他地方政府债务转贷支出</t>
  </si>
  <si>
    <t>231</t>
  </si>
  <si>
    <t>债务还本支出</t>
  </si>
  <si>
    <t xml:space="preserve">  23104</t>
  </si>
  <si>
    <t xml:space="preserve">    2310401</t>
  </si>
  <si>
    <t xml:space="preserve">        海南省高等级公路车辆通行附加费债务还本支出</t>
  </si>
  <si>
    <t xml:space="preserve">    2310402</t>
  </si>
  <si>
    <t xml:space="preserve">        港口建设费债务还本支出</t>
  </si>
  <si>
    <t xml:space="preserve">    2310405</t>
  </si>
  <si>
    <t xml:space="preserve">        国家电影事业发展专项资金债务还本支出</t>
  </si>
  <si>
    <t xml:space="preserve">    2310411</t>
  </si>
  <si>
    <t xml:space="preserve">        国有土地使用权出让金债务还本支出</t>
  </si>
  <si>
    <t xml:space="preserve">    2310412</t>
  </si>
  <si>
    <t xml:space="preserve">        国有土地收益基金债务还本支出</t>
  </si>
  <si>
    <t xml:space="preserve">    2310413</t>
  </si>
  <si>
    <t xml:space="preserve">        农业土地开发资金债务还本支出</t>
  </si>
  <si>
    <t xml:space="preserve">    2310414</t>
  </si>
  <si>
    <t xml:space="preserve">        大中型水库库区基金债务还本支出</t>
  </si>
  <si>
    <t xml:space="preserve">    2310416</t>
  </si>
  <si>
    <t xml:space="preserve">        城市基础设施配套费债务还本支出</t>
  </si>
  <si>
    <t xml:space="preserve">    2310417</t>
  </si>
  <si>
    <t xml:space="preserve">        小型水库移民扶助基金债务还本支出</t>
  </si>
  <si>
    <t xml:space="preserve">    2310418</t>
  </si>
  <si>
    <t xml:space="preserve">        国家重大水利工程建设基金债务还本支出</t>
  </si>
  <si>
    <t xml:space="preserve">    2310419</t>
  </si>
  <si>
    <t xml:space="preserve">        车辆通行费债务还本支出</t>
  </si>
  <si>
    <t xml:space="preserve">    2310420</t>
  </si>
  <si>
    <t xml:space="preserve">        污水处理费债务还本支出</t>
  </si>
  <si>
    <t xml:space="preserve">    2310431</t>
  </si>
  <si>
    <t xml:space="preserve">        土地储备专项债券还本支出</t>
  </si>
  <si>
    <t xml:space="preserve">    2310432</t>
  </si>
  <si>
    <t xml:space="preserve">        政府收费公路专项债券还本支出</t>
  </si>
  <si>
    <t xml:space="preserve">    2310433</t>
  </si>
  <si>
    <t xml:space="preserve">        棚户区改造专项债券还本支出</t>
  </si>
  <si>
    <t xml:space="preserve">    2310498</t>
  </si>
  <si>
    <t xml:space="preserve">        其他地方自行试点项目收益专项债券还本支出</t>
  </si>
  <si>
    <t xml:space="preserve">    2310499</t>
  </si>
  <si>
    <t xml:space="preserve">        其他政府性基金债务还本支出</t>
  </si>
  <si>
    <t>232</t>
  </si>
  <si>
    <t>债务付息支出</t>
  </si>
  <si>
    <t xml:space="preserve">  23204</t>
  </si>
  <si>
    <t xml:space="preserve">    地方政府专项债务付息支出</t>
  </si>
  <si>
    <t xml:space="preserve">    2320401</t>
  </si>
  <si>
    <t xml:space="preserve">        海南省高等级公路车辆通行附加费债务付息支出</t>
  </si>
  <si>
    <t xml:space="preserve">    2320402</t>
  </si>
  <si>
    <t xml:space="preserve">        港口建设费债务付息支出</t>
  </si>
  <si>
    <t xml:space="preserve">    2320405</t>
  </si>
  <si>
    <t xml:space="preserve">        国家电影事业发展专项资金债务付息支出</t>
  </si>
  <si>
    <t xml:space="preserve">    2320411</t>
  </si>
  <si>
    <t xml:space="preserve">        国有土地使用权出让金债务付息支出</t>
  </si>
  <si>
    <t xml:space="preserve">    2320412</t>
  </si>
  <si>
    <t xml:space="preserve">        国有土地收益基金债务付息支出</t>
  </si>
  <si>
    <t xml:space="preserve">    2320413</t>
  </si>
  <si>
    <t xml:space="preserve">        农业土地开发资金债务付息支出</t>
  </si>
  <si>
    <t xml:space="preserve">    2320414</t>
  </si>
  <si>
    <t xml:space="preserve">        大中型水库库区基金债务付息支出</t>
  </si>
  <si>
    <t xml:space="preserve">    2320416</t>
  </si>
  <si>
    <t xml:space="preserve">        城市基础设施配套费债务付息支出</t>
  </si>
  <si>
    <t xml:space="preserve">    2320417</t>
  </si>
  <si>
    <t xml:space="preserve">        小型水库移民扶助基金债务付息支出</t>
  </si>
  <si>
    <t xml:space="preserve">    2320418</t>
  </si>
  <si>
    <t xml:space="preserve">        国家重大水利工程建设基金债务付息支出</t>
  </si>
  <si>
    <t xml:space="preserve">    2320419</t>
  </si>
  <si>
    <t xml:space="preserve">        车辆通行费债务付息支出</t>
  </si>
  <si>
    <t xml:space="preserve">    2320420</t>
  </si>
  <si>
    <t xml:space="preserve">        污水处理费债务付息支出</t>
  </si>
  <si>
    <t xml:space="preserve">    2320431</t>
  </si>
  <si>
    <t xml:space="preserve">        土地储备专项债券付息支出</t>
  </si>
  <si>
    <t xml:space="preserve">    2320432</t>
  </si>
  <si>
    <t xml:space="preserve">        政府收费公路专项债券付息支出</t>
  </si>
  <si>
    <t xml:space="preserve">    2320433</t>
  </si>
  <si>
    <t xml:space="preserve">        棚户区改造专项债券付息支出</t>
  </si>
  <si>
    <t xml:space="preserve">    2320498</t>
  </si>
  <si>
    <t xml:space="preserve">        其他地方自行试点项目收益专项债券付息支出</t>
  </si>
  <si>
    <t xml:space="preserve">    2320499</t>
  </si>
  <si>
    <t xml:space="preserve">        其他政府性基金债务付息支出</t>
  </si>
  <si>
    <t>233</t>
  </si>
  <si>
    <t>债务发行费用支出</t>
  </si>
  <si>
    <t xml:space="preserve">  23304</t>
  </si>
  <si>
    <t xml:space="preserve">    地方政府专项债务发行费用支出</t>
  </si>
  <si>
    <t xml:space="preserve">    2330401</t>
  </si>
  <si>
    <t xml:space="preserve">        海南省高等级公路车辆通行附加费债务发行费用支出</t>
  </si>
  <si>
    <t xml:space="preserve">    2330402</t>
  </si>
  <si>
    <t xml:space="preserve">        港口建设费债务发行费用支出</t>
  </si>
  <si>
    <t xml:space="preserve">    2330405</t>
  </si>
  <si>
    <t xml:space="preserve">        国家电影事业发展专项资金债务发行费用支出</t>
  </si>
  <si>
    <t xml:space="preserve">    2330411</t>
  </si>
  <si>
    <t xml:space="preserve">        国有土地使用权出让金债务发行费用支出</t>
  </si>
  <si>
    <t xml:space="preserve">    2330412</t>
  </si>
  <si>
    <t xml:space="preserve">        国有土地收益基金债务发行费用支出</t>
  </si>
  <si>
    <t xml:space="preserve">    2330413</t>
  </si>
  <si>
    <t xml:space="preserve">        农业土地开发资金债务发行费用支出</t>
  </si>
  <si>
    <t xml:space="preserve">    2330414</t>
  </si>
  <si>
    <t xml:space="preserve">        大中型水库库区基金债务发行费用支出</t>
  </si>
  <si>
    <t xml:space="preserve">    2330416</t>
  </si>
  <si>
    <t xml:space="preserve">        城市基础设施配套费债务发行费用支出</t>
  </si>
  <si>
    <t xml:space="preserve">    2330417</t>
  </si>
  <si>
    <t xml:space="preserve">        小型水库移民扶助基金债务发行费用支出</t>
  </si>
  <si>
    <t xml:space="preserve">    2330418</t>
  </si>
  <si>
    <t xml:space="preserve">        国家重大水利工程建设基金债务发行费用支出</t>
  </si>
  <si>
    <t xml:space="preserve">    2330419</t>
  </si>
  <si>
    <t xml:space="preserve">        车辆通行费债务发行费用支出</t>
  </si>
  <si>
    <t xml:space="preserve">    2330420</t>
  </si>
  <si>
    <t xml:space="preserve">        污水处理费债务发行费用支出</t>
  </si>
  <si>
    <t xml:space="preserve">    2330431</t>
  </si>
  <si>
    <t xml:space="preserve">        土地储备专项债券发行费用支出</t>
  </si>
  <si>
    <t xml:space="preserve">    2330432</t>
  </si>
  <si>
    <t xml:space="preserve">        政府收费公路专项债券发行费用支出</t>
  </si>
  <si>
    <t xml:space="preserve">    2330433</t>
  </si>
  <si>
    <t xml:space="preserve">        棚户区改造专项债券发行费用支出</t>
  </si>
  <si>
    <t xml:space="preserve">    2330498</t>
  </si>
  <si>
    <t xml:space="preserve">        其他地方自行试点项目收益专项债券发行费用支出</t>
  </si>
  <si>
    <t xml:space="preserve">    2330499</t>
  </si>
  <si>
    <t xml:space="preserve">        其他政府性基金债务发行费用支出</t>
  </si>
  <si>
    <t>备注：项目每年根据实际情况予以更新。</t>
  </si>
  <si>
    <r>
      <rPr>
        <sz val="16"/>
        <rFont val="黑体"/>
        <charset val="134"/>
      </rPr>
      <t>附件</t>
    </r>
    <r>
      <rPr>
        <sz val="16"/>
        <rFont val="Times New Roman"/>
        <charset val="0"/>
      </rPr>
      <t>1-7</t>
    </r>
  </si>
  <si>
    <t>2023年中山市古镇镇一般公共预算基本支出决算表
（按政府预算经济分类款级科目）</t>
  </si>
  <si>
    <r>
      <rPr>
        <sz val="14"/>
        <rFont val="仿宋_GB2312"/>
        <charset val="134"/>
      </rPr>
      <t>单位</t>
    </r>
    <r>
      <rPr>
        <sz val="14"/>
        <rFont val="仿宋_GB2312"/>
        <charset val="134"/>
      </rPr>
      <t>:</t>
    </r>
    <r>
      <rPr>
        <sz val="14"/>
        <rFont val="仿宋_GB2312"/>
        <charset val="134"/>
      </rPr>
      <t>万元</t>
    </r>
  </si>
  <si>
    <t>科目编码</t>
  </si>
  <si>
    <t>一般公共预算支出</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</si>
  <si>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</si>
  <si>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</si>
  <si>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</si>
  <si>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</si>
  <si>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</si>
  <si>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</si>
  <si>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</si>
  <si>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</si>
  <si>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</si>
  <si>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</si>
  <si>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</si>
  <si>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</si>
  <si>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</si>
  <si>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</si>
  <si>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</si>
  <si>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</si>
  <si>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</si>
  <si>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</si>
  <si>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</si>
  <si>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</si>
  <si>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</si>
  <si>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</si>
  <si>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</si>
  <si>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</si>
  <si>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50207</t>
  </si>
  <si>
    <t xml:space="preserve"> 因公出国（境）费用</t>
  </si>
  <si>
    <t>50208</t>
  </si>
  <si>
    <t xml:space="preserve"> 公务用车运行维护费</t>
  </si>
  <si>
    <t>50209</t>
  </si>
  <si>
    <t xml:space="preserve"> 维修（护）费</t>
  </si>
  <si>
    <t>50299</t>
  </si>
  <si>
    <t xml:space="preserve"> 其他商品和服务支出</t>
  </si>
  <si>
    <t>503</t>
  </si>
  <si>
    <t>机关资本性支出（一）</t>
  </si>
  <si>
    <t>50301</t>
  </si>
  <si>
    <t xml:space="preserve"> 房屋建筑物购建</t>
  </si>
  <si>
    <t>50302</t>
  </si>
  <si>
    <t xml:space="preserve"> 基础设施建设</t>
  </si>
  <si>
    <t>50303</t>
  </si>
  <si>
    <t xml:space="preserve"> 公务用车购置</t>
  </si>
  <si>
    <t>50305</t>
  </si>
  <si>
    <t xml:space="preserve"> 土地征迁补偿和安置支出</t>
  </si>
  <si>
    <t>50306</t>
  </si>
  <si>
    <t xml:space="preserve"> 设备购置</t>
  </si>
  <si>
    <t>50307</t>
  </si>
  <si>
    <t xml:space="preserve"> 大型修缮</t>
  </si>
  <si>
    <t>50399</t>
  </si>
  <si>
    <t xml:space="preserve"> 其他资本性支出</t>
  </si>
  <si>
    <t>504</t>
  </si>
  <si>
    <t>机关资本性支出（二）</t>
  </si>
  <si>
    <t>50401</t>
  </si>
  <si>
    <t>50402</t>
  </si>
  <si>
    <t>50403</t>
  </si>
  <si>
    <t>50404</t>
  </si>
  <si>
    <t>50405</t>
  </si>
  <si>
    <t>50499</t>
  </si>
  <si>
    <t>505</t>
  </si>
  <si>
    <t>对事业单位经常性补助</t>
  </si>
  <si>
    <t>50501</t>
  </si>
  <si>
    <t xml:space="preserve"> 工资福利支出</t>
  </si>
  <si>
    <t>50502</t>
  </si>
  <si>
    <t xml:space="preserve"> 商品和服务支出</t>
  </si>
  <si>
    <t>50599</t>
  </si>
  <si>
    <t xml:space="preserve"> 其他对事业单位补助</t>
  </si>
  <si>
    <t>506</t>
  </si>
  <si>
    <t>对事业单位资本性补助</t>
  </si>
  <si>
    <t>50601</t>
  </si>
  <si>
    <t xml:space="preserve"> 资本性支出（一）</t>
  </si>
  <si>
    <t>50602</t>
  </si>
  <si>
    <t xml:space="preserve"> 资本性支出（二）</t>
  </si>
  <si>
    <t>507</t>
  </si>
  <si>
    <t>对企业补助</t>
  </si>
  <si>
    <t>50701</t>
  </si>
  <si>
    <t xml:space="preserve"> 费用补贴</t>
  </si>
  <si>
    <t>50702</t>
  </si>
  <si>
    <t xml:space="preserve"> 利息补贴</t>
  </si>
  <si>
    <t>50799</t>
  </si>
  <si>
    <t xml:space="preserve"> 其他对企业补助</t>
  </si>
  <si>
    <t>508</t>
  </si>
  <si>
    <t>对企业资本性支出</t>
  </si>
  <si>
    <t>50801</t>
  </si>
  <si>
    <t>对企业资本性支出（一）</t>
  </si>
  <si>
    <t>50802</t>
  </si>
  <si>
    <t>对企业资本性支出（二）</t>
  </si>
  <si>
    <t>509</t>
  </si>
  <si>
    <t>对个人和家庭的补助</t>
  </si>
  <si>
    <t>50901</t>
  </si>
  <si>
    <t xml:space="preserve"> 社会福利和救助</t>
  </si>
  <si>
    <t>50902</t>
  </si>
  <si>
    <t xml:space="preserve"> 助学金
</t>
  </si>
  <si>
    <t>50903</t>
  </si>
  <si>
    <t xml:space="preserve"> 个人农业生产补贴</t>
  </si>
  <si>
    <t>50905</t>
  </si>
  <si>
    <t xml:space="preserve"> 离退休费</t>
  </si>
  <si>
    <t>50999</t>
  </si>
  <si>
    <t xml:space="preserve"> 其他对个人和家庭补助</t>
  </si>
  <si>
    <t>510</t>
  </si>
  <si>
    <t>对社会保障基金补助</t>
  </si>
  <si>
    <t>51002</t>
  </si>
  <si>
    <t xml:space="preserve"> 对社会保险基金补助</t>
  </si>
  <si>
    <t>对机关事业单位职业年金的补助</t>
  </si>
  <si>
    <t>511</t>
  </si>
  <si>
    <t>债务利息及费用支出</t>
  </si>
  <si>
    <t>51101</t>
  </si>
  <si>
    <t xml:space="preserve"> 国内债务付息</t>
  </si>
  <si>
    <t>51102</t>
  </si>
  <si>
    <t xml:space="preserve"> 国外债务付息</t>
  </si>
  <si>
    <t>51103</t>
  </si>
  <si>
    <t xml:space="preserve"> 国内债务发行费用</t>
  </si>
  <si>
    <t>51104</t>
  </si>
  <si>
    <t xml:space="preserve"> 国外债务发行费用</t>
  </si>
  <si>
    <t>512</t>
  </si>
  <si>
    <t>51201</t>
  </si>
  <si>
    <t xml:space="preserve"> 国内债务还本</t>
  </si>
  <si>
    <t>51202</t>
  </si>
  <si>
    <t xml:space="preserve"> 国外债务还本</t>
  </si>
  <si>
    <t>513</t>
  </si>
  <si>
    <t>51301</t>
  </si>
  <si>
    <t xml:space="preserve"> 上下级政府间转移性支出</t>
  </si>
  <si>
    <t>51302</t>
  </si>
  <si>
    <t xml:space="preserve"> 援助其他地区支出</t>
  </si>
  <si>
    <t>51303</t>
  </si>
  <si>
    <t xml:space="preserve"> 债务转贷</t>
  </si>
  <si>
    <t>51304</t>
  </si>
  <si>
    <t xml:space="preserve"> 调出资金</t>
  </si>
  <si>
    <t>51305</t>
  </si>
  <si>
    <t>安排预算稳定调节基金</t>
  </si>
  <si>
    <t>51306</t>
  </si>
  <si>
    <t>补充预算周转金</t>
  </si>
  <si>
    <t>514</t>
  </si>
  <si>
    <t>预备费及预留</t>
  </si>
  <si>
    <t>51401</t>
  </si>
  <si>
    <t xml:space="preserve"> 预备费</t>
  </si>
  <si>
    <t>51402</t>
  </si>
  <si>
    <t xml:space="preserve"> 预留</t>
  </si>
  <si>
    <t>599</t>
  </si>
  <si>
    <t>59906</t>
  </si>
  <si>
    <t xml:space="preserve"> 赠与</t>
  </si>
  <si>
    <t>59907</t>
  </si>
  <si>
    <t xml:space="preserve"> 国家赔偿费用支出</t>
  </si>
  <si>
    <t>59908</t>
  </si>
  <si>
    <t xml:space="preserve"> 对民间非营利组织和群众性自治组织补贴</t>
  </si>
  <si>
    <t>59999</t>
  </si>
  <si>
    <t xml:space="preserve"> 其他支出</t>
  </si>
  <si>
    <r>
      <rPr>
        <sz val="16"/>
        <rFont val="黑体"/>
        <charset val="134"/>
      </rPr>
      <t>附件</t>
    </r>
    <r>
      <rPr>
        <sz val="16"/>
        <rFont val="Times New Roman"/>
        <charset val="0"/>
      </rPr>
      <t>1-8</t>
    </r>
  </si>
  <si>
    <t xml:space="preserve"> 2023年中山市古镇镇一般公共预算
“三公”经费决算表</t>
  </si>
  <si>
    <t xml:space="preserve">    “三公”经费</t>
  </si>
  <si>
    <t xml:space="preserve">        其中：（一）因公出国（境）支出</t>
  </si>
  <si>
    <t xml:space="preserve">              （二）公务用车购置及运行维护支出</t>
  </si>
  <si>
    <t xml:space="preserve">                    1.公务用车购置</t>
  </si>
  <si>
    <t xml:space="preserve">                    2.公务用车运行维护费</t>
  </si>
  <si>
    <t xml:space="preserve">               （三）公务接待费支出</t>
  </si>
  <si>
    <r>
      <rPr>
        <sz val="16"/>
        <rFont val="黑体"/>
        <charset val="134"/>
      </rPr>
      <t>附件</t>
    </r>
    <r>
      <rPr>
        <sz val="16"/>
        <rFont val="Times New Roman"/>
        <charset val="0"/>
      </rPr>
      <t>1-9</t>
    </r>
  </si>
  <si>
    <r>
      <rPr>
        <sz val="22"/>
        <rFont val="Times New Roman"/>
        <charset val="0"/>
      </rPr>
      <t>2023</t>
    </r>
    <r>
      <rPr>
        <sz val="22"/>
        <color rgb="FF000000"/>
        <rFont val="微软简标宋"/>
        <charset val="0"/>
      </rPr>
      <t>年中山市古镇镇政府债券转贷及还本情况表</t>
    </r>
  </si>
  <si>
    <t>金额</t>
  </si>
  <si>
    <r>
      <rPr>
        <sz val="14"/>
        <color rgb="FF000000"/>
        <rFont val="黑体"/>
        <charset val="134"/>
      </rPr>
      <t>一、</t>
    </r>
    <r>
      <rPr>
        <sz val="14"/>
        <color rgb="FF000000"/>
        <rFont val="Times New Roman"/>
        <charset val="134"/>
      </rPr>
      <t>2023</t>
    </r>
    <r>
      <rPr>
        <sz val="14"/>
        <color rgb="FF000000"/>
        <rFont val="黑体"/>
        <charset val="134"/>
      </rPr>
      <t>年转贷数</t>
    </r>
  </si>
  <si>
    <r>
      <rPr>
        <sz val="14"/>
        <color rgb="FF000000"/>
        <rFont val="Times New Roman"/>
        <charset val="0"/>
      </rPr>
      <t xml:space="preserve">1. </t>
    </r>
    <r>
      <rPr>
        <sz val="14"/>
        <color indexed="8"/>
        <rFont val="仿宋_GB2312"/>
        <charset val="134"/>
      </rPr>
      <t>一般债券</t>
    </r>
  </si>
  <si>
    <t>其中：新增债券</t>
  </si>
  <si>
    <t xml:space="preserve">      置换债券</t>
  </si>
  <si>
    <r>
      <rPr>
        <sz val="14"/>
        <color rgb="FF000000"/>
        <rFont val="Times New Roman"/>
        <charset val="0"/>
      </rPr>
      <t xml:space="preserve">2. </t>
    </r>
    <r>
      <rPr>
        <sz val="14"/>
        <color indexed="8"/>
        <rFont val="仿宋_GB2312"/>
        <charset val="134"/>
      </rPr>
      <t>专项债券</t>
    </r>
  </si>
  <si>
    <r>
      <rPr>
        <sz val="14"/>
        <color rgb="FF000000"/>
        <rFont val="黑体"/>
        <charset val="134"/>
      </rPr>
      <t>二、</t>
    </r>
    <r>
      <rPr>
        <sz val="14"/>
        <color rgb="FF000000"/>
        <rFont val="Times New Roman"/>
        <charset val="134"/>
      </rPr>
      <t>2023</t>
    </r>
    <r>
      <rPr>
        <sz val="14"/>
        <color rgb="FF000000"/>
        <rFont val="黑体"/>
        <charset val="134"/>
      </rPr>
      <t>年还本执行数</t>
    </r>
  </si>
  <si>
    <r>
      <rPr>
        <sz val="14"/>
        <color rgb="FF000000"/>
        <rFont val="黑体"/>
        <charset val="134"/>
      </rPr>
      <t>三、</t>
    </r>
    <r>
      <rPr>
        <sz val="14"/>
        <color rgb="FF000000"/>
        <rFont val="Times New Roman"/>
        <charset val="134"/>
      </rPr>
      <t>2023</t>
    </r>
    <r>
      <rPr>
        <sz val="14"/>
        <color rgb="FF000000"/>
        <rFont val="黑体"/>
        <charset val="134"/>
      </rPr>
      <t>年付息执行数</t>
    </r>
  </si>
  <si>
    <t>5001</t>
  </si>
  <si>
    <t>一般公共预算本级支出</t>
  </si>
  <si>
    <t>工资奖金津补贴</t>
  </si>
  <si>
    <t>社会保障缴费</t>
  </si>
  <si>
    <t>住房公积金</t>
  </si>
  <si>
    <t>其他工资福利支出</t>
  </si>
  <si>
    <t>办公经费</t>
  </si>
  <si>
    <t>会议费</t>
  </si>
  <si>
    <t>培训费</t>
  </si>
  <si>
    <t>专用材料购置费</t>
  </si>
  <si>
    <t>委托业务费</t>
  </si>
  <si>
    <t>公务接待费</t>
  </si>
  <si>
    <t>公务用车运行维护费</t>
  </si>
  <si>
    <t>维修（护）费</t>
  </si>
  <si>
    <t>其他商品和服务支出</t>
  </si>
  <si>
    <t>基础设施建设</t>
  </si>
  <si>
    <t>公务用车购置</t>
  </si>
  <si>
    <t>设备购置</t>
  </si>
  <si>
    <t>其他资本性支出</t>
  </si>
  <si>
    <t>工资福利支出</t>
  </si>
  <si>
    <t>商品和服务支出</t>
  </si>
  <si>
    <t>资本性支出（一）</t>
  </si>
  <si>
    <t>资本性支出（二）</t>
  </si>
  <si>
    <t>费用补贴</t>
  </si>
  <si>
    <t>其他对企业补助</t>
  </si>
  <si>
    <t>50899</t>
  </si>
  <si>
    <t>其他对企业资本性支出</t>
  </si>
  <si>
    <t>社会福利和救助</t>
  </si>
  <si>
    <t>助学金</t>
  </si>
  <si>
    <t>个人农业生产补贴</t>
  </si>
  <si>
    <t>离退休费</t>
  </si>
  <si>
    <t>其他对个人和家庭补助</t>
  </si>
  <si>
    <t>国外债务付息</t>
  </si>
  <si>
    <t>对民间非营利组织和群众性自治组织补贴</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</si>
</sst>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0_ "/>
    <numFmt numFmtId="178" formatCode="#,##0.00_ "/>
  </numFmts>
  <fonts count="77">
    <font>
      <sz val="11"/>
      <color indexed="8"/>
      <name val="宋体"/>
      <charset val="134"/>
    </font>
    <font>
      <sz val="16"/>
      <name val="黑体"/>
      <charset val="134"/>
    </font>
    <font>
      <sz val="22"/>
      <name val="Times New Roman"/>
      <charset val="0"/>
    </font>
    <font>
      <sz val="22"/>
      <name val="微软简标宋"/>
      <charset val="134"/>
    </font>
    <font>
      <sz val="14"/>
      <color indexed="8"/>
      <name val="仿宋_GB2312"/>
      <charset val="134"/>
    </font>
    <font>
      <sz val="14"/>
      <color indexed="8"/>
      <name val="黑体"/>
      <charset val="134"/>
    </font>
    <font>
      <sz val="14"/>
      <color rgb="FF000000"/>
      <name val="黑体"/>
      <charset val="134"/>
    </font>
    <font>
      <b/>
      <sz val="14"/>
      <color indexed="8"/>
      <name val="Times New Roman"/>
      <charset val="0"/>
    </font>
    <font>
      <sz val="14"/>
      <color rgb="FF000000"/>
      <name val="Times New Roman"/>
      <charset val="0"/>
    </font>
    <font>
      <sz val="14"/>
      <color indexed="8"/>
      <name val="Times New Roman"/>
      <charset val="0"/>
    </font>
    <font>
      <sz val="9"/>
      <color indexed="8"/>
      <name val="宋体"/>
      <charset val="134"/>
    </font>
    <font>
      <b/>
      <sz val="16"/>
      <name val="宋体"/>
      <charset val="134"/>
    </font>
    <font>
      <sz val="12"/>
      <name val="仿宋_GB2312"/>
      <charset val="134"/>
    </font>
    <font>
      <sz val="14"/>
      <name val="黑体"/>
      <charset val="134"/>
    </font>
    <font>
      <b/>
      <sz val="14"/>
      <name val="Times New Roman"/>
      <charset val="0"/>
    </font>
    <font>
      <sz val="14"/>
      <name val="仿宋_GB2312"/>
      <charset val="134"/>
    </font>
    <font>
      <sz val="14"/>
      <name val="Times New Roman"/>
      <charset val="0"/>
    </font>
    <font>
      <sz val="8"/>
      <color indexed="8"/>
      <name val="宋体"/>
      <charset val="134"/>
    </font>
    <font>
      <sz val="12"/>
      <name val="宋体"/>
      <charset val="134"/>
    </font>
    <font>
      <b/>
      <sz val="12"/>
      <name val="宋体"/>
      <charset val="134"/>
    </font>
    <font>
      <sz val="12"/>
      <name val="Times New Roman"/>
      <charset val="0"/>
    </font>
    <font>
      <sz val="21"/>
      <name val="微软简标宋"/>
      <charset val="134"/>
    </font>
    <font>
      <b/>
      <sz val="16"/>
      <name val="Times New Roman"/>
      <charset val="0"/>
    </font>
    <font>
      <sz val="10"/>
      <name val="Times New Roman"/>
      <charset val="0"/>
    </font>
    <font>
      <sz val="10"/>
      <name val="宋体"/>
      <charset val="134"/>
    </font>
    <font>
      <b/>
      <sz val="14"/>
      <color indexed="8"/>
      <name val="仿宋_GB2312"/>
      <charset val="134"/>
    </font>
    <font>
      <sz val="11"/>
      <name val="宋体"/>
      <charset val="134"/>
    </font>
    <font>
      <sz val="10"/>
      <color indexed="8"/>
      <name val="宋体"/>
      <charset val="134"/>
    </font>
    <font>
      <sz val="14"/>
      <name val="宋体"/>
      <charset val="134"/>
    </font>
    <font>
      <b/>
      <sz val="14"/>
      <name val="宋体"/>
      <charset val="134"/>
    </font>
    <font>
      <sz val="9"/>
      <name val="Times New Roman"/>
      <charset val="0"/>
    </font>
    <font>
      <sz val="14"/>
      <color indexed="63"/>
      <name val="黑体"/>
      <charset val="134"/>
    </font>
    <font>
      <sz val="14"/>
      <color indexed="8"/>
      <name val="宋体"/>
      <charset val="134"/>
    </font>
    <font>
      <sz val="14"/>
      <color indexed="8"/>
      <name val="宋体"/>
      <charset val="0"/>
    </font>
    <font>
      <sz val="9"/>
      <name val="宋体"/>
      <charset val="134"/>
    </font>
    <font>
      <b/>
      <sz val="14"/>
      <name val="仿宋_GB2312"/>
      <charset val="134"/>
    </font>
    <font>
      <sz val="12"/>
      <name val="黑体"/>
      <charset val="134"/>
    </font>
    <font>
      <sz val="24"/>
      <name val="宋体"/>
      <charset val="134"/>
    </font>
    <font>
      <b/>
      <sz val="14"/>
      <name val="黑体"/>
      <charset val="134"/>
    </font>
    <font>
      <sz val="12"/>
      <color indexed="8"/>
      <name val="仿宋_GB2312"/>
      <charset val="134"/>
    </font>
    <font>
      <b/>
      <sz val="14"/>
      <color indexed="8"/>
      <name val="黑体"/>
      <charset val="134"/>
    </font>
    <font>
      <sz val="11"/>
      <color indexed="37"/>
      <name val="宋体"/>
      <charset val="134"/>
    </font>
    <font>
      <sz val="11"/>
      <color indexed="9"/>
      <name val="宋体"/>
      <charset val="134"/>
    </font>
    <font>
      <sz val="11"/>
      <color indexed="62"/>
      <name val="宋体"/>
      <charset val="134"/>
    </font>
    <font>
      <sz val="11"/>
      <color indexed="20"/>
      <name val="宋体"/>
      <charset val="134"/>
    </font>
    <font>
      <sz val="11"/>
      <color indexed="20"/>
      <name val="Tahoma"/>
      <charset val="134"/>
    </font>
    <font>
      <sz val="11"/>
      <color indexed="17"/>
      <name val="宋体"/>
      <charset val="134"/>
    </font>
    <font>
      <u/>
      <sz val="11"/>
      <color indexed="12"/>
      <name val="宋体"/>
      <charset val="134"/>
    </font>
    <font>
      <u/>
      <sz val="11"/>
      <color indexed="20"/>
      <name val="宋体"/>
      <charset val="134"/>
    </font>
    <font>
      <b/>
      <sz val="11"/>
      <color indexed="54"/>
      <name val="宋体"/>
      <charset val="134"/>
    </font>
    <font>
      <sz val="11"/>
      <color indexed="10"/>
      <name val="宋体"/>
      <charset val="134"/>
    </font>
    <font>
      <b/>
      <sz val="18"/>
      <color indexed="54"/>
      <name val="宋体"/>
      <charset val="134"/>
    </font>
    <font>
      <sz val="10"/>
      <name val="Helv"/>
      <charset val="0"/>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2"/>
      <color indexed="20"/>
      <name val="宋体"/>
      <charset val="134"/>
    </font>
    <font>
      <sz val="11"/>
      <color indexed="60"/>
      <name val="宋体"/>
      <charset val="134"/>
    </font>
    <font>
      <sz val="10"/>
      <name val="Arial"/>
      <charset val="0"/>
    </font>
    <font>
      <b/>
      <sz val="18"/>
      <color indexed="56"/>
      <name val="宋体"/>
      <charset val="134"/>
    </font>
    <font>
      <sz val="12"/>
      <color indexed="16"/>
      <name val="宋体"/>
      <charset val="134"/>
    </font>
    <font>
      <sz val="11"/>
      <color indexed="17"/>
      <name val="Tahoma"/>
      <charset val="134"/>
    </font>
    <font>
      <sz val="16"/>
      <name val="Times New Roman"/>
      <charset val="0"/>
    </font>
    <font>
      <sz val="22"/>
      <color rgb="FF000000"/>
      <name val="微软简标宋"/>
      <charset val="0"/>
    </font>
    <font>
      <sz val="14"/>
      <color rgb="FF000000"/>
      <name val="Times New Roman"/>
      <charset val="134"/>
    </font>
    <font>
      <sz val="22"/>
      <color rgb="FF000000"/>
      <name val="微软简标宋"/>
      <charset val="134"/>
    </font>
    <font>
      <sz val="18"/>
      <color rgb="FF000000"/>
      <name val="微软简标宋"/>
      <charset val="134"/>
    </font>
    <font>
      <sz val="18"/>
      <name val="微软简标宋"/>
      <charset val="134"/>
    </font>
    <font>
      <sz val="16"/>
      <name val="Times New Roman"/>
      <charset val="134"/>
    </font>
    <font>
      <sz val="22"/>
      <color indexed="8"/>
      <name val="微软简标宋"/>
      <charset val="134"/>
    </font>
    <font>
      <sz val="9"/>
      <name val="宋体"/>
      <charset val="134"/>
    </font>
    <font>
      <b/>
      <sz val="9"/>
      <name val="宋体"/>
      <charset val="134"/>
    </font>
  </fonts>
  <fills count="2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indexed="45"/>
        <bgColor indexed="64"/>
      </patternFill>
    </fill>
    <fill>
      <patternFill patternType="solid">
        <fgColor indexed="47"/>
        <bgColor indexed="64"/>
      </patternFill>
    </fill>
    <fill>
      <patternFill patternType="solid">
        <fgColor indexed="22"/>
        <bgColor indexed="64"/>
      </patternFill>
    </fill>
    <fill>
      <patternFill patternType="solid">
        <fgColor indexed="42"/>
        <bgColor indexed="64"/>
      </patternFill>
    </fill>
    <fill>
      <patternFill patternType="solid">
        <fgColor indexed="26"/>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43"/>
        <bgColor indexed="64"/>
      </patternFill>
    </fill>
    <fill>
      <patternFill patternType="solid">
        <fgColor indexed="55"/>
        <bgColor indexed="64"/>
      </patternFill>
    </fill>
    <fill>
      <patternFill patternType="solid">
        <fgColor indexed="51"/>
        <bgColor indexed="64"/>
      </patternFill>
    </fill>
    <fill>
      <patternFill patternType="solid">
        <fgColor indexed="53"/>
        <bgColor indexed="64"/>
      </patternFill>
    </fill>
    <fill>
      <patternFill patternType="solid">
        <fgColor indexed="62"/>
        <bgColor indexed="64"/>
      </patternFill>
    </fill>
    <fill>
      <patternFill patternType="solid">
        <fgColor indexed="27"/>
        <bgColor indexed="64"/>
      </patternFill>
    </fill>
    <fill>
      <patternFill patternType="solid">
        <fgColor indexed="57"/>
        <bgColor indexed="64"/>
      </patternFill>
    </fill>
    <fill>
      <patternFill patternType="solid">
        <fgColor indexed="26"/>
        <bgColor indexed="26"/>
      </patternFill>
    </fill>
    <fill>
      <patternFill patternType="solid">
        <fgColor indexed="46"/>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234">
    <xf numFmtId="0" fontId="0" fillId="0" borderId="0">
      <alignment vertical="center"/>
    </xf>
    <xf numFmtId="42" fontId="0" fillId="0" borderId="0" applyFont="0" applyFill="0" applyBorder="0" applyAlignment="0" applyProtection="0">
      <alignment vertical="center"/>
    </xf>
    <xf numFmtId="0" fontId="41" fillId="4" borderId="0" applyNumberFormat="0" applyBorder="0" applyAlignment="0" applyProtection="0">
      <alignment vertical="center"/>
    </xf>
    <xf numFmtId="44" fontId="0" fillId="0" borderId="0" applyFont="0" applyFill="0" applyBorder="0" applyAlignment="0" applyProtection="0">
      <alignment vertical="center"/>
    </xf>
    <xf numFmtId="0" fontId="42" fillId="5" borderId="0" applyNumberFormat="0" applyBorder="0" applyAlignment="0" applyProtection="0">
      <alignment vertical="center"/>
    </xf>
    <xf numFmtId="0" fontId="0" fillId="2" borderId="0" applyNumberFormat="0" applyBorder="0" applyAlignment="0" applyProtection="0">
      <alignment vertical="center"/>
    </xf>
    <xf numFmtId="0" fontId="43" fillId="5" borderId="9"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3" fontId="18" fillId="0" borderId="0" applyFont="0" applyFill="0" applyBorder="0" applyAlignment="0" applyProtection="0">
      <alignment vertical="center"/>
    </xf>
    <xf numFmtId="0" fontId="44" fillId="4" borderId="0" applyNumberFormat="0" applyBorder="0" applyAlignment="0" applyProtection="0">
      <alignment vertical="center"/>
    </xf>
    <xf numFmtId="0" fontId="45" fillId="4" borderId="0" applyNumberFormat="0" applyBorder="0" applyAlignment="0" applyProtection="0">
      <alignment vertical="center"/>
    </xf>
    <xf numFmtId="0" fontId="0" fillId="6" borderId="0" applyNumberFormat="0" applyBorder="0" applyAlignment="0" applyProtection="0">
      <alignment vertical="center"/>
    </xf>
    <xf numFmtId="0" fontId="42" fillId="6" borderId="0" applyNumberFormat="0" applyBorder="0" applyAlignment="0" applyProtection="0">
      <alignment vertical="center"/>
    </xf>
    <xf numFmtId="0" fontId="46" fillId="7" borderId="0" applyNumberFormat="0" applyBorder="0" applyAlignment="0" applyProtection="0">
      <alignment vertical="center"/>
    </xf>
    <xf numFmtId="0" fontId="47" fillId="0" borderId="0" applyNumberFormat="0" applyFill="0" applyBorder="0" applyAlignment="0" applyProtection="0">
      <alignment vertical="center"/>
    </xf>
    <xf numFmtId="9" fontId="0" fillId="0" borderId="0" applyFont="0" applyFill="0" applyBorder="0" applyAlignment="0" applyProtection="0">
      <alignment vertical="center"/>
    </xf>
    <xf numFmtId="0" fontId="48" fillId="0" borderId="0" applyNumberFormat="0" applyFill="0" applyBorder="0" applyAlignment="0" applyProtection="0">
      <alignment vertical="center"/>
    </xf>
    <xf numFmtId="0" fontId="0" fillId="8" borderId="10" applyNumberFormat="0" applyFont="0" applyAlignment="0" applyProtection="0">
      <alignment vertical="center"/>
    </xf>
    <xf numFmtId="0" fontId="18" fillId="0" borderId="0">
      <alignment vertical="center"/>
    </xf>
    <xf numFmtId="0" fontId="42" fillId="5" borderId="0" applyNumberFormat="0" applyBorder="0" applyAlignment="0" applyProtection="0">
      <alignment vertical="center"/>
    </xf>
    <xf numFmtId="0" fontId="18" fillId="0" borderId="0" applyNumberFormat="0" applyFont="0" applyFill="0" applyBorder="0" applyAlignment="0" applyProtection="0"/>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18" fillId="0" borderId="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2" fillId="0" borderId="0"/>
    <xf numFmtId="0" fontId="0" fillId="6" borderId="0" applyNumberFormat="0" applyBorder="0" applyAlignment="0" applyProtection="0">
      <alignment vertical="center"/>
    </xf>
    <xf numFmtId="0" fontId="42" fillId="9" borderId="0" applyNumberFormat="0" applyBorder="0" applyAlignment="0" applyProtection="0">
      <alignment vertical="center"/>
    </xf>
    <xf numFmtId="0" fontId="0" fillId="10" borderId="0" applyNumberFormat="0" applyBorder="0" applyAlignment="0" applyProtection="0">
      <alignment vertical="center"/>
    </xf>
    <xf numFmtId="0" fontId="53" fillId="0" borderId="0" applyNumberFormat="0" applyFill="0" applyBorder="0" applyAlignment="0" applyProtection="0">
      <alignment vertical="center"/>
    </xf>
    <xf numFmtId="0" fontId="54" fillId="0" borderId="11" applyNumberFormat="0" applyFill="0" applyAlignment="0" applyProtection="0">
      <alignment vertical="center"/>
    </xf>
    <xf numFmtId="0" fontId="55" fillId="0" borderId="11" applyNumberFormat="0" applyFill="0" applyAlignment="0" applyProtection="0">
      <alignment vertical="center"/>
    </xf>
    <xf numFmtId="0" fontId="42" fillId="11" borderId="0" applyNumberFormat="0" applyBorder="0" applyAlignment="0" applyProtection="0">
      <alignment vertical="center"/>
    </xf>
    <xf numFmtId="0" fontId="49" fillId="0" borderId="12" applyNumberFormat="0" applyFill="0" applyAlignment="0" applyProtection="0">
      <alignment vertical="center"/>
    </xf>
    <xf numFmtId="0" fontId="42" fillId="12" borderId="0" applyNumberFormat="0" applyBorder="0" applyAlignment="0" applyProtection="0">
      <alignment vertical="center"/>
    </xf>
    <xf numFmtId="0" fontId="56" fillId="6" borderId="13" applyNumberFormat="0" applyAlignment="0" applyProtection="0">
      <alignment vertical="center"/>
    </xf>
    <xf numFmtId="0" fontId="18" fillId="0" borderId="0">
      <alignment vertical="center"/>
    </xf>
    <xf numFmtId="0" fontId="57" fillId="6" borderId="9" applyNumberFormat="0" applyAlignment="0" applyProtection="0">
      <alignment vertical="center"/>
    </xf>
    <xf numFmtId="0" fontId="18" fillId="0" borderId="0"/>
    <xf numFmtId="0" fontId="58" fillId="13" borderId="14" applyNumberFormat="0" applyAlignment="0" applyProtection="0">
      <alignment vertical="center"/>
    </xf>
    <xf numFmtId="0" fontId="0" fillId="14" borderId="0" applyNumberFormat="0" applyBorder="0" applyAlignment="0" applyProtection="0">
      <alignment vertical="center"/>
    </xf>
    <xf numFmtId="0" fontId="0" fillId="7" borderId="0" applyNumberFormat="0" applyBorder="0" applyAlignment="0" applyProtection="0">
      <alignment vertical="center"/>
    </xf>
    <xf numFmtId="0" fontId="18" fillId="0" borderId="0"/>
    <xf numFmtId="0" fontId="42" fillId="15" borderId="0" applyNumberFormat="0" applyBorder="0" applyAlignment="0" applyProtection="0">
      <alignment vertical="center"/>
    </xf>
    <xf numFmtId="0" fontId="59" fillId="0" borderId="15" applyNumberFormat="0" applyFill="0" applyAlignment="0" applyProtection="0">
      <alignment vertical="center"/>
    </xf>
    <xf numFmtId="0" fontId="44" fillId="4" borderId="0" applyNumberFormat="0" applyBorder="0" applyAlignment="0" applyProtection="0">
      <alignment vertical="center"/>
    </xf>
    <xf numFmtId="0" fontId="60" fillId="0" borderId="16" applyNumberFormat="0" applyFill="0" applyAlignment="0" applyProtection="0">
      <alignment vertical="center"/>
    </xf>
    <xf numFmtId="0" fontId="46" fillId="7" borderId="0" applyNumberFormat="0" applyBorder="0" applyAlignment="0" applyProtection="0">
      <alignment vertical="center"/>
    </xf>
    <xf numFmtId="0" fontId="61" fillId="4" borderId="0" applyNumberFormat="0" applyBorder="0" applyAlignment="0" applyProtection="0">
      <alignment vertical="center"/>
    </xf>
    <xf numFmtId="0" fontId="42" fillId="16" borderId="0" applyNumberFormat="0" applyBorder="0" applyAlignment="0" applyProtection="0">
      <alignment vertical="center"/>
    </xf>
    <xf numFmtId="0" fontId="62" fillId="12" borderId="0" applyNumberFormat="0" applyBorder="0" applyAlignment="0" applyProtection="0">
      <alignment vertical="center"/>
    </xf>
    <xf numFmtId="0" fontId="18" fillId="0" borderId="0">
      <alignment vertical="center"/>
    </xf>
    <xf numFmtId="0" fontId="0" fillId="10" borderId="0" applyNumberFormat="0" applyBorder="0" applyAlignment="0" applyProtection="0">
      <alignment vertical="center"/>
    </xf>
    <xf numFmtId="0" fontId="18" fillId="0" borderId="0"/>
    <xf numFmtId="43" fontId="18" fillId="0" borderId="0" applyFont="0" applyFill="0" applyBorder="0" applyAlignment="0" applyProtection="0">
      <alignment vertical="center"/>
    </xf>
    <xf numFmtId="0" fontId="42" fillId="9" borderId="0" applyNumberFormat="0" applyBorder="0" applyAlignment="0" applyProtection="0">
      <alignment vertical="center"/>
    </xf>
    <xf numFmtId="0" fontId="0" fillId="17"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0" fillId="5"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0" fillId="8" borderId="0" applyNumberFormat="0" applyBorder="0" applyAlignment="0" applyProtection="0">
      <alignment vertical="center"/>
    </xf>
    <xf numFmtId="0" fontId="0" fillId="17" borderId="0" applyNumberFormat="0" applyBorder="0" applyAlignment="0" applyProtection="0">
      <alignment vertical="center"/>
    </xf>
    <xf numFmtId="0" fontId="0" fillId="12" borderId="0" applyNumberFormat="0" applyBorder="0" applyAlignment="0" applyProtection="0">
      <alignment vertical="center"/>
    </xf>
    <xf numFmtId="0" fontId="46" fillId="7" borderId="0" applyNumberFormat="0" applyBorder="0" applyAlignment="0" applyProtection="0">
      <alignment vertical="center"/>
    </xf>
    <xf numFmtId="0" fontId="42" fillId="16" borderId="0" applyNumberFormat="0" applyBorder="0" applyAlignment="0" applyProtection="0">
      <alignment vertical="center"/>
    </xf>
    <xf numFmtId="0" fontId="0" fillId="5" borderId="0" applyNumberFormat="0" applyBorder="0" applyAlignment="0" applyProtection="0">
      <alignment vertical="center"/>
    </xf>
    <xf numFmtId="0" fontId="0" fillId="11" borderId="0" applyNumberFormat="0" applyBorder="0" applyAlignment="0" applyProtection="0">
      <alignment vertical="center"/>
    </xf>
    <xf numFmtId="0" fontId="42" fillId="9" borderId="0" applyNumberFormat="0" applyBorder="0" applyAlignment="0" applyProtection="0">
      <alignment vertical="center"/>
    </xf>
    <xf numFmtId="0" fontId="42" fillId="18" borderId="0" applyNumberFormat="0" applyBorder="0" applyAlignment="0" applyProtection="0">
      <alignment vertical="center"/>
    </xf>
    <xf numFmtId="0" fontId="0" fillId="2" borderId="0" applyNumberFormat="0" applyBorder="0" applyAlignment="0" applyProtection="0">
      <alignment vertical="center"/>
    </xf>
    <xf numFmtId="0" fontId="0" fillId="12" borderId="0" applyNumberFormat="0" applyBorder="0" applyAlignment="0" applyProtection="0">
      <alignment vertical="center"/>
    </xf>
    <xf numFmtId="0" fontId="42" fillId="18" borderId="0" applyNumberFormat="0" applyBorder="0" applyAlignment="0" applyProtection="0">
      <alignment vertical="center"/>
    </xf>
    <xf numFmtId="0" fontId="0" fillId="12" borderId="0" applyNumberFormat="0" applyBorder="0" applyAlignment="0" applyProtection="0">
      <alignment vertical="center"/>
    </xf>
    <xf numFmtId="0" fontId="0" fillId="11" borderId="0" applyNumberFormat="0" applyBorder="0" applyAlignment="0" applyProtection="0">
      <alignment vertical="center"/>
    </xf>
    <xf numFmtId="0" fontId="63" fillId="0" borderId="0"/>
    <xf numFmtId="0" fontId="18" fillId="0" borderId="0">
      <alignment vertical="center"/>
    </xf>
    <xf numFmtId="0" fontId="20" fillId="0" borderId="0"/>
    <xf numFmtId="0" fontId="0" fillId="8" borderId="0" applyNumberFormat="0" applyBorder="0" applyAlignment="0" applyProtection="0">
      <alignment vertical="center"/>
    </xf>
    <xf numFmtId="0" fontId="0" fillId="7" borderId="0" applyNumberFormat="0" applyBorder="0" applyAlignment="0" applyProtection="0">
      <alignment vertical="center"/>
    </xf>
    <xf numFmtId="0" fontId="42" fillId="15" borderId="0" applyNumberFormat="0" applyBorder="0" applyAlignment="0" applyProtection="0">
      <alignment vertical="center"/>
    </xf>
    <xf numFmtId="0" fontId="0" fillId="11" borderId="0" applyNumberFormat="0" applyBorder="0" applyAlignment="0" applyProtection="0">
      <alignment vertical="center"/>
    </xf>
    <xf numFmtId="0" fontId="0" fillId="5" borderId="0" applyNumberFormat="0" applyBorder="0" applyAlignment="0" applyProtection="0">
      <alignment vertical="center"/>
    </xf>
    <xf numFmtId="0" fontId="45" fillId="4" borderId="0" applyNumberFormat="0" applyBorder="0" applyAlignment="0" applyProtection="0">
      <alignment vertical="center"/>
    </xf>
    <xf numFmtId="0" fontId="0" fillId="12" borderId="0" applyNumberFormat="0" applyBorder="0" applyAlignment="0" applyProtection="0">
      <alignment vertical="center"/>
    </xf>
    <xf numFmtId="0" fontId="42" fillId="11" borderId="0" applyNumberFormat="0" applyBorder="0" applyAlignment="0" applyProtection="0">
      <alignment vertical="center"/>
    </xf>
    <xf numFmtId="0" fontId="42" fillId="6" borderId="0" applyNumberFormat="0" applyBorder="0" applyAlignment="0" applyProtection="0">
      <alignment vertical="center"/>
    </xf>
    <xf numFmtId="0" fontId="42" fillId="12" borderId="0" applyNumberFormat="0" applyBorder="0" applyAlignment="0" applyProtection="0">
      <alignment vertical="center"/>
    </xf>
    <xf numFmtId="0" fontId="42" fillId="9" borderId="0" applyNumberFormat="0" applyBorder="0" applyAlignment="0" applyProtection="0">
      <alignment vertical="center"/>
    </xf>
    <xf numFmtId="0" fontId="42" fillId="18" borderId="0" applyNumberFormat="0" applyBorder="0" applyAlignment="0" applyProtection="0">
      <alignment vertical="center"/>
    </xf>
    <xf numFmtId="0" fontId="42" fillId="16" borderId="0" applyNumberFormat="0" applyBorder="0" applyAlignment="0" applyProtection="0">
      <alignment vertical="center"/>
    </xf>
    <xf numFmtId="0" fontId="19" fillId="0" borderId="0" applyNumberFormat="0" applyFill="0" applyBorder="0" applyAlignment="0" applyProtection="0"/>
    <xf numFmtId="0" fontId="19" fillId="0" borderId="0" applyNumberFormat="0" applyFill="0" applyBorder="0" applyAlignment="0" applyProtection="0"/>
    <xf numFmtId="0" fontId="64" fillId="0" borderId="0" applyNumberFormat="0" applyFill="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65" fillId="19" borderId="0" applyNumberFormat="0" applyBorder="0" applyAlignment="0" applyProtection="0"/>
    <xf numFmtId="0" fontId="18" fillId="0" borderId="0">
      <alignment vertical="center"/>
    </xf>
    <xf numFmtId="0" fontId="44" fillId="20" borderId="0" applyNumberFormat="0" applyBorder="0" applyAlignment="0" applyProtection="0">
      <alignment vertical="center"/>
    </xf>
    <xf numFmtId="0" fontId="44" fillId="20"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63" fillId="0" borderId="0">
      <protection hidden="1"/>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4"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18" fillId="0" borderId="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45" fillId="4" borderId="0" applyNumberFormat="0" applyBorder="0" applyAlignment="0" applyProtection="0">
      <alignment vertical="center"/>
    </xf>
    <xf numFmtId="0" fontId="0" fillId="0" borderId="0">
      <alignment vertical="center"/>
    </xf>
    <xf numFmtId="0" fontId="0" fillId="0" borderId="0">
      <alignment vertical="center"/>
    </xf>
    <xf numFmtId="0" fontId="4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0" fillId="0" borderId="0">
      <alignment vertical="center"/>
    </xf>
    <xf numFmtId="0" fontId="46" fillId="7" borderId="0" applyNumberFormat="0" applyBorder="0" applyAlignment="0" applyProtection="0">
      <alignment vertical="center"/>
    </xf>
    <xf numFmtId="0" fontId="0" fillId="0" borderId="0">
      <alignment vertical="center"/>
    </xf>
    <xf numFmtId="0" fontId="0" fillId="0" borderId="0">
      <alignment vertical="center"/>
    </xf>
    <xf numFmtId="43" fontId="18"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6" fillId="7"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0" fillId="0" borderId="0">
      <alignment vertical="center"/>
    </xf>
    <xf numFmtId="0" fontId="18" fillId="0" borderId="0">
      <alignment vertical="center"/>
    </xf>
    <xf numFmtId="0" fontId="46" fillId="7" borderId="0" applyNumberFormat="0" applyBorder="0" applyAlignment="0" applyProtection="0">
      <alignment vertical="center"/>
    </xf>
    <xf numFmtId="0" fontId="0" fillId="0" borderId="0">
      <alignment vertical="center"/>
    </xf>
    <xf numFmtId="0" fontId="63" fillId="0" borderId="0">
      <protection hidden="1"/>
    </xf>
    <xf numFmtId="0" fontId="18" fillId="0" borderId="0"/>
    <xf numFmtId="0" fontId="18" fillId="0" borderId="0"/>
    <xf numFmtId="0" fontId="18" fillId="0" borderId="0" applyProtection="0"/>
    <xf numFmtId="0" fontId="18" fillId="0" borderId="0"/>
    <xf numFmtId="0" fontId="18" fillId="0" borderId="0"/>
    <xf numFmtId="0" fontId="52" fillId="0" borderId="0"/>
    <xf numFmtId="0" fontId="18" fillId="0" borderId="0"/>
    <xf numFmtId="0" fontId="18" fillId="0" borderId="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18" fillId="0" borderId="0">
      <alignment vertical="center"/>
    </xf>
    <xf numFmtId="0" fontId="0" fillId="0" borderId="0">
      <alignment vertical="center"/>
    </xf>
    <xf numFmtId="0" fontId="0" fillId="0" borderId="0">
      <alignment vertical="center"/>
    </xf>
    <xf numFmtId="0" fontId="0" fillId="0" borderId="0">
      <alignment vertical="center"/>
    </xf>
    <xf numFmtId="0" fontId="18" fillId="0" borderId="0">
      <alignment vertical="center"/>
    </xf>
    <xf numFmtId="0" fontId="18" fillId="0" borderId="0"/>
    <xf numFmtId="0" fontId="18" fillId="0" borderId="0"/>
    <xf numFmtId="0" fontId="24" fillId="0" borderId="0"/>
    <xf numFmtId="0" fontId="0" fillId="0" borderId="0">
      <alignment vertical="center"/>
    </xf>
    <xf numFmtId="0" fontId="18" fillId="0" borderId="0"/>
    <xf numFmtId="0" fontId="18" fillId="0" borderId="0"/>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4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66" fillId="7" borderId="0" applyNumberFormat="0" applyBorder="0" applyAlignment="0" applyProtection="0">
      <alignment vertical="center"/>
    </xf>
    <xf numFmtId="0" fontId="58" fillId="13" borderId="14" applyNumberFormat="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43" fontId="18" fillId="0" borderId="0" applyFont="0" applyFill="0" applyBorder="0" applyAlignment="0" applyProtection="0">
      <alignment vertical="center"/>
    </xf>
    <xf numFmtId="0" fontId="52" fillId="0" borderId="0"/>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2" fillId="18" borderId="0" applyNumberFormat="0" applyBorder="0" applyAlignment="0" applyProtection="0">
      <alignment vertical="center"/>
    </xf>
    <xf numFmtId="0" fontId="63" fillId="0" borderId="0">
      <protection hidden="1"/>
    </xf>
    <xf numFmtId="0" fontId="18" fillId="0" borderId="0">
      <alignment vertical="center"/>
    </xf>
    <xf numFmtId="0" fontId="18" fillId="0" borderId="0"/>
  </cellStyleXfs>
  <cellXfs count="149">
    <xf numFmtId="0" fontId="0" fillId="0" borderId="0" xfId="0">
      <alignment vertical="center"/>
    </xf>
    <xf numFmtId="177" fontId="1" fillId="0" borderId="0" xfId="184" applyNumberFormat="1" applyFont="1" applyFill="1" applyAlignment="1">
      <alignment vertical="center" wrapText="1"/>
    </xf>
    <xf numFmtId="0" fontId="0" fillId="0" borderId="0" xfId="0" applyFill="1">
      <alignment vertical="center"/>
    </xf>
    <xf numFmtId="176" fontId="2" fillId="0" borderId="0" xfId="0" applyNumberFormat="1" applyFont="1" applyFill="1" applyAlignment="1">
      <alignment horizontal="center" vertical="center" wrapText="1"/>
    </xf>
    <xf numFmtId="176" fontId="3" fillId="0" borderId="0" xfId="0" applyNumberFormat="1" applyFont="1" applyFill="1" applyAlignment="1">
      <alignment horizontal="center" vertical="center" wrapText="1"/>
    </xf>
    <xf numFmtId="176" fontId="4" fillId="0" borderId="0" xfId="185" applyNumberFormat="1" applyFont="1" applyFill="1" applyAlignment="1">
      <alignment horizontal="right" vertical="center"/>
    </xf>
    <xf numFmtId="177" fontId="5" fillId="0" borderId="1" xfId="184" applyNumberFormat="1" applyFont="1" applyFill="1" applyBorder="1" applyAlignment="1" applyProtection="1">
      <alignment horizontal="center" vertical="center" wrapText="1"/>
      <protection locked="0"/>
    </xf>
    <xf numFmtId="49" fontId="5" fillId="0" borderId="1" xfId="185" applyNumberFormat="1" applyFont="1" applyFill="1" applyBorder="1" applyAlignment="1">
      <alignment horizontal="center" vertical="center"/>
    </xf>
    <xf numFmtId="177" fontId="6" fillId="0" borderId="1" xfId="184" applyNumberFormat="1" applyFont="1" applyFill="1" applyBorder="1" applyAlignment="1" applyProtection="1">
      <alignment horizontal="left" vertical="center" wrapText="1"/>
      <protection locked="0"/>
    </xf>
    <xf numFmtId="43" fontId="7" fillId="0" borderId="1" xfId="8" applyNumberFormat="1" applyFont="1" applyFill="1" applyBorder="1">
      <alignment vertical="center"/>
    </xf>
    <xf numFmtId="177" fontId="8" fillId="0" borderId="1" xfId="184" applyNumberFormat="1" applyFont="1" applyFill="1" applyBorder="1" applyAlignment="1" applyProtection="1">
      <alignment horizontal="left" vertical="center" wrapText="1"/>
      <protection locked="0"/>
    </xf>
    <xf numFmtId="43" fontId="9" fillId="0" borderId="1" xfId="8" applyNumberFormat="1" applyFont="1" applyFill="1" applyBorder="1">
      <alignment vertical="center"/>
    </xf>
    <xf numFmtId="177" fontId="4" fillId="0" borderId="1" xfId="184" applyNumberFormat="1" applyFont="1" applyFill="1" applyBorder="1" applyAlignment="1" applyProtection="1">
      <alignment horizontal="left" vertical="center" wrapText="1"/>
      <protection locked="0"/>
    </xf>
    <xf numFmtId="177" fontId="10" fillId="0" borderId="0" xfId="184" applyNumberFormat="1" applyFont="1" applyFill="1" applyBorder="1" applyAlignment="1" applyProtection="1">
      <alignment horizontal="left" vertical="center" wrapText="1"/>
      <protection locked="0"/>
    </xf>
    <xf numFmtId="177" fontId="1" fillId="0" borderId="0" xfId="184" applyNumberFormat="1" applyFont="1" applyAlignment="1">
      <alignment vertical="center" wrapText="1"/>
    </xf>
    <xf numFmtId="0" fontId="11" fillId="0" borderId="0" xfId="188" applyNumberFormat="1" applyFont="1" applyFill="1" applyAlignment="1" applyProtection="1">
      <alignment wrapText="1"/>
    </xf>
    <xf numFmtId="0" fontId="12" fillId="0" borderId="2" xfId="188" applyNumberFormat="1" applyFont="1" applyFill="1" applyBorder="1" applyAlignment="1" applyProtection="1">
      <alignment horizontal="right" vertical="center"/>
    </xf>
    <xf numFmtId="0" fontId="13" fillId="0" borderId="1" xfId="188" applyNumberFormat="1" applyFont="1" applyFill="1" applyBorder="1" applyAlignment="1" applyProtection="1">
      <alignment horizontal="center" vertical="center"/>
    </xf>
    <xf numFmtId="38" fontId="13" fillId="0" borderId="1" xfId="188" applyNumberFormat="1" applyFont="1" applyFill="1" applyBorder="1" applyAlignment="1" applyProtection="1">
      <alignment horizontal="center" vertical="center"/>
    </xf>
    <xf numFmtId="0" fontId="5" fillId="0" borderId="1" xfId="189" applyFont="1" applyFill="1" applyBorder="1" applyAlignment="1">
      <alignment horizontal="left" vertical="center"/>
    </xf>
    <xf numFmtId="43" fontId="14" fillId="0" borderId="1" xfId="8" applyNumberFormat="1" applyFont="1" applyFill="1" applyBorder="1" applyAlignment="1" applyProtection="1">
      <alignment horizontal="right" vertical="center"/>
    </xf>
    <xf numFmtId="0" fontId="15" fillId="0" borderId="1" xfId="189" applyFont="1" applyFill="1" applyBorder="1" applyAlignment="1">
      <alignment horizontal="left" vertical="center"/>
    </xf>
    <xf numFmtId="43" fontId="16" fillId="0" borderId="1" xfId="8" applyNumberFormat="1" applyFont="1" applyFill="1" applyBorder="1" applyAlignment="1" applyProtection="1">
      <alignment horizontal="right" vertical="center"/>
      <protection locked="0"/>
    </xf>
    <xf numFmtId="0" fontId="4" fillId="0" borderId="1" xfId="0" applyFont="1" applyBorder="1">
      <alignment vertical="center"/>
    </xf>
    <xf numFmtId="0" fontId="17" fillId="0" borderId="3" xfId="0" applyFont="1" applyBorder="1" applyAlignment="1">
      <alignment horizontal="left" vertical="center" wrapText="1"/>
    </xf>
    <xf numFmtId="0" fontId="18" fillId="0" borderId="0" xfId="188" applyFill="1"/>
    <xf numFmtId="0" fontId="19" fillId="0" borderId="0" xfId="188" applyFont="1" applyFill="1"/>
    <xf numFmtId="0" fontId="18" fillId="0" borderId="0" xfId="188" applyFill="1" applyAlignment="1">
      <alignment vertical="center"/>
    </xf>
    <xf numFmtId="0" fontId="20" fillId="0" borderId="0" xfId="188" applyNumberFormat="1" applyFont="1" applyFill="1" applyAlignment="1" applyProtection="1"/>
    <xf numFmtId="43" fontId="20" fillId="0" borderId="0" xfId="188" applyNumberFormat="1" applyFont="1" applyFill="1"/>
    <xf numFmtId="176" fontId="21" fillId="0" borderId="0" xfId="0" applyNumberFormat="1" applyFont="1" applyFill="1" applyAlignment="1">
      <alignment horizontal="center" vertical="center" wrapText="1"/>
    </xf>
    <xf numFmtId="176" fontId="22" fillId="0" borderId="0" xfId="0" applyNumberFormat="1" applyFont="1" applyFill="1" applyAlignment="1">
      <alignment horizontal="center" vertical="center" wrapText="1"/>
    </xf>
    <xf numFmtId="43" fontId="22" fillId="0" borderId="0" xfId="0" applyNumberFormat="1" applyFont="1" applyFill="1" applyAlignment="1">
      <alignment horizontal="center" vertical="center" wrapText="1"/>
    </xf>
    <xf numFmtId="0" fontId="23" fillId="0" borderId="2" xfId="188" applyNumberFormat="1" applyFont="1" applyFill="1" applyBorder="1" applyAlignment="1" applyProtection="1">
      <alignment vertical="center"/>
    </xf>
    <xf numFmtId="0" fontId="24" fillId="0" borderId="2" xfId="188" applyNumberFormat="1" applyFont="1" applyFill="1" applyBorder="1" applyAlignment="1" applyProtection="1">
      <alignment vertical="center"/>
    </xf>
    <xf numFmtId="43" fontId="15" fillId="0" borderId="2" xfId="188" applyNumberFormat="1" applyFont="1" applyFill="1" applyBorder="1" applyAlignment="1" applyProtection="1">
      <alignment horizontal="right" vertical="center"/>
    </xf>
    <xf numFmtId="0" fontId="13" fillId="0" borderId="4" xfId="188" applyNumberFormat="1" applyFont="1" applyFill="1" applyBorder="1" applyAlignment="1" applyProtection="1">
      <alignment horizontal="center" vertical="center"/>
    </xf>
    <xf numFmtId="43" fontId="13" fillId="0" borderId="5" xfId="188" applyNumberFormat="1" applyFont="1" applyFill="1" applyBorder="1" applyAlignment="1" applyProtection="1">
      <alignment horizontal="center" vertical="center"/>
    </xf>
    <xf numFmtId="0" fontId="13" fillId="0" borderId="6" xfId="188" applyNumberFormat="1" applyFont="1" applyFill="1" applyBorder="1" applyAlignment="1" applyProtection="1">
      <alignment horizontal="center" vertical="center"/>
    </xf>
    <xf numFmtId="0" fontId="7" fillId="0" borderId="1" xfId="189" applyFont="1" applyFill="1" applyBorder="1" applyAlignment="1">
      <alignment horizontal="left" vertical="center"/>
    </xf>
    <xf numFmtId="0" fontId="25" fillId="0" borderId="1" xfId="189" applyFont="1" applyFill="1" applyBorder="1" applyAlignment="1">
      <alignment horizontal="left" vertical="center"/>
    </xf>
    <xf numFmtId="43" fontId="16" fillId="0" borderId="1" xfId="188" applyNumberFormat="1" applyFont="1" applyFill="1" applyBorder="1" applyAlignment="1" applyProtection="1">
      <alignment horizontal="right" vertical="center"/>
      <protection locked="0"/>
    </xf>
    <xf numFmtId="0" fontId="16" fillId="0" borderId="1" xfId="189" applyFont="1" applyFill="1" applyBorder="1" applyAlignment="1">
      <alignment horizontal="center" vertical="center"/>
    </xf>
    <xf numFmtId="0" fontId="20" fillId="0" borderId="1" xfId="189" applyFont="1" applyFill="1" applyBorder="1" applyAlignment="1">
      <alignment horizontal="center" vertical="center"/>
    </xf>
    <xf numFmtId="0" fontId="18" fillId="0" borderId="1" xfId="189" applyFill="1" applyBorder="1" applyAlignment="1">
      <alignment horizontal="left" vertical="center"/>
    </xf>
    <xf numFmtId="0" fontId="18" fillId="0" borderId="1" xfId="189" applyFont="1" applyFill="1" applyBorder="1" applyAlignment="1">
      <alignment horizontal="left" vertical="center"/>
    </xf>
    <xf numFmtId="0" fontId="26" fillId="0" borderId="1" xfId="189" applyFont="1" applyFill="1" applyBorder="1" applyAlignment="1">
      <alignment horizontal="left" vertical="center" wrapText="1"/>
    </xf>
    <xf numFmtId="0" fontId="18" fillId="0" borderId="1" xfId="189" applyFont="1" applyFill="1" applyBorder="1" applyAlignment="1">
      <alignment horizontal="left" vertical="center" wrapText="1"/>
    </xf>
    <xf numFmtId="0" fontId="27" fillId="0" borderId="0" xfId="0" applyFont="1" applyFill="1" applyAlignment="1">
      <alignment vertical="center" wrapText="1"/>
    </xf>
    <xf numFmtId="43" fontId="27" fillId="0" borderId="0" xfId="0" applyNumberFormat="1" applyFont="1" applyFill="1" applyAlignment="1">
      <alignment vertical="center" wrapText="1"/>
    </xf>
    <xf numFmtId="0" fontId="28" fillId="0" borderId="0" xfId="185" applyFont="1"/>
    <xf numFmtId="0" fontId="29" fillId="0" borderId="0" xfId="185" applyFont="1"/>
    <xf numFmtId="0" fontId="28" fillId="0" borderId="0" xfId="0" applyFont="1">
      <alignment vertical="center"/>
    </xf>
    <xf numFmtId="0" fontId="18" fillId="0" borderId="0" xfId="185" applyFont="1"/>
    <xf numFmtId="178" fontId="18" fillId="0" borderId="0" xfId="185" applyNumberFormat="1" applyFont="1"/>
    <xf numFmtId="176" fontId="6" fillId="0" borderId="0" xfId="167" applyNumberFormat="1" applyFont="1" applyFill="1" applyBorder="1" applyAlignment="1">
      <alignment horizontal="left" vertical="center"/>
    </xf>
    <xf numFmtId="176" fontId="5" fillId="0" borderId="0" xfId="167" applyNumberFormat="1" applyFont="1" applyFill="1" applyBorder="1" applyAlignment="1">
      <alignment horizontal="left" vertical="center"/>
    </xf>
    <xf numFmtId="178" fontId="5" fillId="0" borderId="0" xfId="167" applyNumberFormat="1" applyFont="1" applyFill="1" applyBorder="1" applyAlignment="1">
      <alignment horizontal="left" vertical="center"/>
    </xf>
    <xf numFmtId="176" fontId="3" fillId="0" borderId="0" xfId="0" applyNumberFormat="1" applyFont="1" applyFill="1" applyBorder="1" applyAlignment="1">
      <alignment horizontal="center" vertical="center" wrapText="1"/>
    </xf>
    <xf numFmtId="178" fontId="3" fillId="0" borderId="0" xfId="0" applyNumberFormat="1" applyFont="1" applyFill="1" applyBorder="1" applyAlignment="1">
      <alignment horizontal="center" vertical="center" wrapText="1"/>
    </xf>
    <xf numFmtId="0" fontId="30" fillId="0" borderId="0" xfId="108" applyFont="1" applyFill="1" applyBorder="1" applyAlignment="1" applyProtection="1">
      <alignment vertical="center" wrapText="1"/>
    </xf>
    <xf numFmtId="178" fontId="15" fillId="0" borderId="0" xfId="108" applyNumberFormat="1" applyFont="1" applyFill="1" applyBorder="1" applyAlignment="1" applyProtection="1">
      <alignment horizontal="right" vertical="center" wrapText="1"/>
    </xf>
    <xf numFmtId="49" fontId="31" fillId="0" borderId="1" xfId="108" applyNumberFormat="1" applyFont="1" applyFill="1" applyBorder="1" applyAlignment="1" applyProtection="1">
      <alignment horizontal="center" vertical="center" wrapText="1"/>
    </xf>
    <xf numFmtId="178" fontId="31" fillId="0" borderId="1" xfId="108" applyNumberFormat="1" applyFont="1" applyFill="1" applyBorder="1" applyAlignment="1" applyProtection="1">
      <alignment horizontal="center" vertical="center" wrapText="1"/>
    </xf>
    <xf numFmtId="49" fontId="5" fillId="0" borderId="4" xfId="108" applyNumberFormat="1" applyFont="1" applyFill="1" applyBorder="1" applyAlignment="1" applyProtection="1">
      <alignment horizontal="center" vertical="center" wrapText="1"/>
    </xf>
    <xf numFmtId="49" fontId="5" fillId="0" borderId="7" xfId="108" applyNumberFormat="1" applyFont="1" applyFill="1" applyBorder="1" applyAlignment="1" applyProtection="1">
      <alignment horizontal="center" vertical="center" wrapText="1"/>
    </xf>
    <xf numFmtId="178" fontId="7" fillId="0" borderId="1" xfId="8" applyNumberFormat="1" applyFont="1" applyFill="1" applyBorder="1" applyAlignment="1">
      <alignment horizontal="right" vertical="center"/>
    </xf>
    <xf numFmtId="0" fontId="28" fillId="0" borderId="0" xfId="185" applyFont="1" applyAlignment="1">
      <alignment vertical="center"/>
    </xf>
    <xf numFmtId="49" fontId="9" fillId="0" borderId="8" xfId="185" applyNumberFormat="1" applyFont="1" applyFill="1" applyBorder="1" applyAlignment="1">
      <alignment horizontal="left" vertical="center" wrapText="1"/>
    </xf>
    <xf numFmtId="49" fontId="32" fillId="0" borderId="8" xfId="185" applyNumberFormat="1" applyFont="1" applyFill="1" applyBorder="1" applyAlignment="1">
      <alignment horizontal="left" vertical="center" wrapText="1"/>
    </xf>
    <xf numFmtId="43" fontId="9" fillId="0" borderId="1" xfId="8" applyNumberFormat="1" applyFont="1" applyFill="1" applyBorder="1" applyAlignment="1">
      <alignment horizontal="right" vertical="center"/>
    </xf>
    <xf numFmtId="49" fontId="7" fillId="0" borderId="1" xfId="185" applyNumberFormat="1" applyFont="1" applyFill="1" applyBorder="1" applyAlignment="1">
      <alignment horizontal="left" vertical="center" wrapText="1"/>
    </xf>
    <xf numFmtId="49" fontId="25" fillId="0" borderId="1" xfId="185" applyNumberFormat="1" applyFont="1" applyFill="1" applyBorder="1" applyAlignment="1">
      <alignment horizontal="left" vertical="center" wrapText="1"/>
    </xf>
    <xf numFmtId="49" fontId="9" fillId="0" borderId="1" xfId="185" applyNumberFormat="1" applyFont="1" applyFill="1" applyBorder="1" applyAlignment="1">
      <alignment horizontal="left" vertical="center" wrapText="1"/>
    </xf>
    <xf numFmtId="49" fontId="4" fillId="0" borderId="1" xfId="185" applyNumberFormat="1" applyFont="1" applyFill="1" applyBorder="1" applyAlignment="1">
      <alignment horizontal="left" vertical="center" wrapText="1"/>
    </xf>
    <xf numFmtId="49" fontId="4" fillId="0" borderId="8" xfId="185" applyNumberFormat="1" applyFont="1" applyFill="1" applyBorder="1" applyAlignment="1">
      <alignment horizontal="left" vertical="center" wrapText="1"/>
    </xf>
    <xf numFmtId="49" fontId="7" fillId="0" borderId="8" xfId="185" applyNumberFormat="1" applyFont="1" applyFill="1" applyBorder="1" applyAlignment="1">
      <alignment horizontal="left" vertical="center" wrapText="1"/>
    </xf>
    <xf numFmtId="49" fontId="25" fillId="0" borderId="8" xfId="185" applyNumberFormat="1" applyFont="1" applyFill="1" applyBorder="1" applyAlignment="1">
      <alignment horizontal="left" vertical="center" wrapText="1"/>
    </xf>
    <xf numFmtId="49" fontId="33" fillId="0" borderId="1" xfId="185" applyNumberFormat="1" applyFont="1" applyFill="1" applyBorder="1" applyAlignment="1">
      <alignment horizontal="center" vertical="center" wrapText="1"/>
    </xf>
    <xf numFmtId="49" fontId="9" fillId="0" borderId="1" xfId="185" applyNumberFormat="1" applyFont="1" applyFill="1" applyBorder="1" applyAlignment="1">
      <alignment horizontal="center" vertical="center" wrapText="1"/>
    </xf>
    <xf numFmtId="0" fontId="26" fillId="0" borderId="0" xfId="0" applyFont="1" applyFill="1" applyBorder="1" applyAlignment="1">
      <alignment vertical="center"/>
    </xf>
    <xf numFmtId="0" fontId="34" fillId="0" borderId="0" xfId="0" applyFont="1" applyFill="1" applyBorder="1" applyAlignment="1">
      <alignment vertical="center"/>
    </xf>
    <xf numFmtId="0" fontId="29" fillId="0" borderId="0" xfId="0" applyFont="1" applyFill="1" applyBorder="1" applyAlignment="1">
      <alignment vertical="center"/>
    </xf>
    <xf numFmtId="0" fontId="28" fillId="0" borderId="0" xfId="0" applyFont="1" applyFill="1" applyBorder="1" applyAlignment="1">
      <alignment vertical="center"/>
    </xf>
    <xf numFmtId="0" fontId="26" fillId="0" borderId="0" xfId="0" applyFont="1" applyFill="1" applyBorder="1" applyAlignment="1">
      <alignment vertical="center" wrapText="1"/>
    </xf>
    <xf numFmtId="43" fontId="26" fillId="0" borderId="0" xfId="8" applyNumberFormat="1" applyFont="1" applyFill="1">
      <alignment vertical="center"/>
    </xf>
    <xf numFmtId="0" fontId="1" fillId="0" borderId="0" xfId="0" applyFont="1" applyFill="1" applyBorder="1" applyAlignment="1">
      <alignment vertical="center"/>
    </xf>
    <xf numFmtId="43" fontId="3" fillId="0" borderId="0" xfId="8" applyNumberFormat="1" applyFont="1" applyFill="1" applyAlignment="1">
      <alignment horizontal="center" vertical="center" wrapText="1"/>
    </xf>
    <xf numFmtId="0" fontId="34" fillId="0" borderId="0" xfId="0" applyFont="1" applyFill="1" applyBorder="1" applyAlignment="1">
      <alignment vertical="center" wrapText="1"/>
    </xf>
    <xf numFmtId="43" fontId="12" fillId="0" borderId="0" xfId="8" applyNumberFormat="1" applyFont="1" applyFill="1" applyAlignment="1">
      <alignment horizontal="right" vertical="center"/>
    </xf>
    <xf numFmtId="0" fontId="13" fillId="0" borderId="1" xfId="0" applyFont="1" applyFill="1" applyBorder="1" applyAlignment="1">
      <alignment horizontal="center" vertical="center" wrapText="1"/>
    </xf>
    <xf numFmtId="43" fontId="13" fillId="0" borderId="1" xfId="8" applyNumberFormat="1" applyFont="1" applyFill="1" applyBorder="1" applyAlignment="1">
      <alignment horizontal="center" vertical="center" wrapText="1"/>
    </xf>
    <xf numFmtId="0" fontId="13" fillId="0" borderId="1" xfId="0" applyFont="1" applyFill="1" applyBorder="1" applyAlignment="1">
      <alignment horizontal="center" vertical="center"/>
    </xf>
    <xf numFmtId="43" fontId="13" fillId="0" borderId="1" xfId="8" applyNumberFormat="1"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7" xfId="0" applyFont="1" applyFill="1" applyBorder="1" applyAlignment="1">
      <alignment horizontal="center" vertical="center" wrapText="1"/>
    </xf>
    <xf numFmtId="43" fontId="14" fillId="0" borderId="1" xfId="8" applyNumberFormat="1" applyFont="1" applyFill="1" applyBorder="1" applyAlignment="1">
      <alignment horizontal="right" vertical="center"/>
    </xf>
    <xf numFmtId="0" fontId="14" fillId="0" borderId="1" xfId="0" applyFont="1" applyFill="1" applyBorder="1" applyAlignment="1">
      <alignment horizontal="left" vertical="center"/>
    </xf>
    <xf numFmtId="0" fontId="35" fillId="0" borderId="1" xfId="0" applyFont="1" applyFill="1" applyBorder="1" applyAlignment="1">
      <alignment vertical="center" wrapText="1"/>
    </xf>
    <xf numFmtId="0" fontId="16" fillId="0" borderId="1" xfId="0" applyFont="1" applyFill="1" applyBorder="1" applyAlignment="1">
      <alignment horizontal="left" vertical="center"/>
    </xf>
    <xf numFmtId="0" fontId="15" fillId="0" borderId="1" xfId="0" applyFont="1" applyFill="1" applyBorder="1" applyAlignment="1">
      <alignment vertical="center" wrapText="1"/>
    </xf>
    <xf numFmtId="43" fontId="16" fillId="0" borderId="1" xfId="8" applyNumberFormat="1" applyFont="1" applyFill="1" applyBorder="1" applyAlignment="1">
      <alignment horizontal="right" vertical="center"/>
    </xf>
    <xf numFmtId="177" fontId="1" fillId="0" borderId="0" xfId="184" applyNumberFormat="1" applyFont="1" applyFill="1" applyAlignment="1">
      <alignment horizontal="left" vertical="center" wrapText="1"/>
    </xf>
    <xf numFmtId="177" fontId="36" fillId="0" borderId="0" xfId="184" applyNumberFormat="1" applyFont="1" applyFill="1" applyAlignment="1">
      <alignment horizontal="left" vertical="center" wrapText="1"/>
    </xf>
    <xf numFmtId="177" fontId="5" fillId="0" borderId="1" xfId="184" applyNumberFormat="1" applyFont="1" applyFill="1" applyBorder="1" applyAlignment="1" applyProtection="1">
      <alignment horizontal="left" vertical="center" wrapText="1"/>
      <protection locked="0"/>
    </xf>
    <xf numFmtId="43" fontId="7" fillId="0" borderId="1" xfId="8" applyNumberFormat="1" applyFont="1" applyFill="1" applyBorder="1" applyAlignment="1">
      <alignment horizontal="right" vertical="center"/>
    </xf>
    <xf numFmtId="43" fontId="8" fillId="0" borderId="1" xfId="8" applyNumberFormat="1" applyFont="1" applyFill="1" applyBorder="1" applyAlignment="1">
      <alignment horizontal="right" vertical="center"/>
    </xf>
    <xf numFmtId="177" fontId="13" fillId="0" borderId="4" xfId="176" applyNumberFormat="1" applyFont="1" applyFill="1" applyBorder="1" applyAlignment="1" applyProtection="1">
      <alignment vertical="center" wrapText="1"/>
      <protection locked="0"/>
    </xf>
    <xf numFmtId="177" fontId="5" fillId="0" borderId="1" xfId="184" applyNumberFormat="1" applyFont="1" applyFill="1" applyBorder="1" applyAlignment="1" applyProtection="1">
      <alignment horizontal="center" vertical="center"/>
      <protection locked="0"/>
    </xf>
    <xf numFmtId="177" fontId="15" fillId="0" borderId="0" xfId="184" applyNumberFormat="1" applyFont="1" applyAlignment="1">
      <alignment vertical="center" wrapText="1"/>
    </xf>
    <xf numFmtId="0" fontId="18" fillId="0" borderId="0" xfId="185" applyFont="1" applyAlignment="1">
      <alignment vertical="center"/>
    </xf>
    <xf numFmtId="177" fontId="18" fillId="0" borderId="0" xfId="184" applyNumberFormat="1" applyFont="1" applyAlignment="1">
      <alignment wrapText="1"/>
    </xf>
    <xf numFmtId="177" fontId="18" fillId="0" borderId="0" xfId="184" applyNumberFormat="1" applyFont="1" applyFill="1"/>
    <xf numFmtId="177" fontId="18" fillId="0" borderId="0" xfId="184" applyNumberFormat="1"/>
    <xf numFmtId="176" fontId="37" fillId="0" borderId="0" xfId="185" applyNumberFormat="1" applyFont="1" applyFill="1" applyAlignment="1">
      <alignment horizontal="center" vertical="center" wrapText="1"/>
    </xf>
    <xf numFmtId="176" fontId="12" fillId="0" borderId="0" xfId="185" applyNumberFormat="1" applyFont="1" applyFill="1" applyAlignment="1">
      <alignment horizontal="right" vertical="center"/>
    </xf>
    <xf numFmtId="177" fontId="13" fillId="0" borderId="1" xfId="184" applyNumberFormat="1" applyFont="1" applyBorder="1" applyAlignment="1" applyProtection="1">
      <alignment horizontal="center" vertical="center" wrapText="1"/>
      <protection locked="0"/>
    </xf>
    <xf numFmtId="177" fontId="13" fillId="0" borderId="1" xfId="184" applyNumberFormat="1" applyFont="1" applyFill="1" applyBorder="1" applyAlignment="1" applyProtection="1">
      <alignment horizontal="center" vertical="center" wrapText="1" shrinkToFit="1"/>
      <protection locked="0"/>
    </xf>
    <xf numFmtId="177" fontId="13" fillId="0" borderId="1" xfId="184" applyNumberFormat="1" applyFont="1" applyFill="1" applyBorder="1" applyAlignment="1" applyProtection="1">
      <alignment horizontal="left" vertical="center" wrapText="1"/>
      <protection locked="0"/>
    </xf>
    <xf numFmtId="43" fontId="14" fillId="0" borderId="1" xfId="8" applyNumberFormat="1" applyFont="1" applyFill="1" applyBorder="1" applyAlignment="1" applyProtection="1">
      <alignment vertical="center"/>
    </xf>
    <xf numFmtId="177" fontId="18" fillId="0" borderId="0" xfId="184" applyNumberFormat="1" applyAlignment="1">
      <alignment vertical="center"/>
    </xf>
    <xf numFmtId="177" fontId="15" fillId="0" borderId="4" xfId="184" applyNumberFormat="1" applyFont="1" applyFill="1" applyBorder="1" applyAlignment="1" applyProtection="1">
      <alignment horizontal="left" vertical="center" wrapText="1"/>
      <protection locked="0"/>
    </xf>
    <xf numFmtId="43" fontId="16" fillId="0" borderId="1" xfId="8" applyNumberFormat="1" applyFont="1" applyFill="1" applyBorder="1" applyAlignment="1" applyProtection="1">
      <alignment vertical="center"/>
    </xf>
    <xf numFmtId="10" fontId="18" fillId="0" borderId="0" xfId="16" applyNumberFormat="1" applyFont="1" applyFill="1" applyBorder="1" applyAlignment="1" applyProtection="1">
      <alignment vertical="center"/>
    </xf>
    <xf numFmtId="177" fontId="13" fillId="0" borderId="4" xfId="176" applyNumberFormat="1" applyFont="1" applyFill="1" applyBorder="1" applyAlignment="1" applyProtection="1">
      <alignment horizontal="left" vertical="center" wrapText="1"/>
      <protection locked="0"/>
    </xf>
    <xf numFmtId="177" fontId="13" fillId="0" borderId="4" xfId="184" applyNumberFormat="1" applyFont="1" applyFill="1" applyBorder="1" applyAlignment="1" applyProtection="1">
      <alignment horizontal="left" vertical="center" wrapText="1"/>
      <protection locked="0"/>
    </xf>
    <xf numFmtId="177" fontId="38" fillId="0" borderId="4" xfId="184" applyNumberFormat="1" applyFont="1" applyFill="1" applyBorder="1" applyAlignment="1" applyProtection="1">
      <alignment horizontal="center" vertical="center" wrapText="1"/>
      <protection locked="0"/>
    </xf>
    <xf numFmtId="177" fontId="24" fillId="0" borderId="0" xfId="184" applyNumberFormat="1" applyFont="1" applyAlignment="1">
      <alignment vertical="center" wrapText="1"/>
    </xf>
    <xf numFmtId="177" fontId="24" fillId="0" borderId="0" xfId="184" applyNumberFormat="1" applyFont="1" applyFill="1" applyAlignment="1">
      <alignment vertical="center" wrapText="1"/>
    </xf>
    <xf numFmtId="178" fontId="18" fillId="0" borderId="0" xfId="184" applyNumberFormat="1" applyFont="1" applyFill="1"/>
    <xf numFmtId="177" fontId="18" fillId="0" borderId="0" xfId="184" applyNumberFormat="1" applyAlignment="1">
      <alignment wrapText="1"/>
    </xf>
    <xf numFmtId="177" fontId="1" fillId="0" borderId="0" xfId="184" applyNumberFormat="1" applyFont="1" applyAlignment="1">
      <alignment wrapText="1"/>
    </xf>
    <xf numFmtId="177" fontId="32" fillId="2" borderId="0" xfId="184" applyNumberFormat="1" applyFont="1" applyFill="1" applyBorder="1" applyAlignment="1" applyProtection="1">
      <alignment horizontal="left" vertical="center" wrapText="1"/>
      <protection locked="0"/>
    </xf>
    <xf numFmtId="176" fontId="39" fillId="0" borderId="0" xfId="185" applyNumberFormat="1" applyFont="1" applyFill="1" applyAlignment="1">
      <alignment horizontal="right" vertical="center"/>
    </xf>
    <xf numFmtId="0" fontId="5" fillId="0" borderId="1" xfId="183" applyFont="1" applyFill="1" applyBorder="1" applyAlignment="1">
      <alignment horizontal="center" vertical="center"/>
    </xf>
    <xf numFmtId="177" fontId="5" fillId="0" borderId="1" xfId="184" applyNumberFormat="1" applyFont="1" applyBorder="1" applyAlignment="1" applyProtection="1">
      <alignment horizontal="center" vertical="center" wrapText="1" shrinkToFit="1"/>
      <protection locked="0"/>
    </xf>
    <xf numFmtId="177" fontId="5" fillId="0" borderId="1" xfId="184" applyNumberFormat="1" applyFont="1" applyFill="1" applyBorder="1" applyAlignment="1" applyProtection="1">
      <alignment horizontal="left" vertical="center"/>
      <protection locked="0"/>
    </xf>
    <xf numFmtId="43" fontId="7" fillId="0" borderId="1" xfId="8" applyNumberFormat="1" applyFont="1" applyFill="1" applyBorder="1" applyAlignment="1" applyProtection="1">
      <alignment vertical="center"/>
    </xf>
    <xf numFmtId="177" fontId="4" fillId="0" borderId="1" xfId="184" applyNumberFormat="1" applyFont="1" applyFill="1" applyBorder="1" applyAlignment="1" applyProtection="1">
      <alignment horizontal="left" vertical="center"/>
      <protection locked="0"/>
    </xf>
    <xf numFmtId="43" fontId="9" fillId="0" borderId="1" xfId="8" applyNumberFormat="1" applyFont="1" applyFill="1" applyBorder="1" applyAlignment="1" applyProtection="1">
      <alignment vertical="center"/>
    </xf>
    <xf numFmtId="43" fontId="7" fillId="0" borderId="1" xfId="183" applyNumberFormat="1" applyFont="1" applyFill="1" applyBorder="1" applyAlignment="1">
      <alignment vertical="center"/>
    </xf>
    <xf numFmtId="0" fontId="40" fillId="0" borderId="1" xfId="183" applyFont="1" applyFill="1" applyBorder="1" applyAlignment="1">
      <alignment horizontal="center" vertical="center"/>
    </xf>
    <xf numFmtId="177" fontId="40" fillId="0" borderId="1" xfId="184" applyNumberFormat="1" applyFont="1" applyBorder="1" applyAlignment="1" applyProtection="1">
      <alignment horizontal="center" vertical="center" wrapText="1" shrinkToFit="1"/>
      <protection locked="0"/>
    </xf>
    <xf numFmtId="177" fontId="40" fillId="0" borderId="1" xfId="184" applyNumberFormat="1" applyFont="1" applyFill="1" applyBorder="1" applyAlignment="1" applyProtection="1">
      <alignment horizontal="left" vertical="center"/>
      <protection locked="0"/>
    </xf>
    <xf numFmtId="177" fontId="4" fillId="0" borderId="1" xfId="184" applyNumberFormat="1" applyFont="1" applyFill="1" applyBorder="1" applyAlignment="1" applyProtection="1">
      <alignment horizontal="left" vertical="center" wrapText="1" shrinkToFit="1"/>
      <protection locked="0"/>
    </xf>
    <xf numFmtId="43" fontId="7" fillId="3" borderId="1" xfId="8" applyNumberFormat="1" applyFont="1" applyFill="1" applyBorder="1" applyAlignment="1" applyProtection="1">
      <alignment vertical="center"/>
    </xf>
    <xf numFmtId="178" fontId="18" fillId="0" borderId="0" xfId="184" applyNumberFormat="1"/>
    <xf numFmtId="43" fontId="18" fillId="0" borderId="0" xfId="185" applyNumberFormat="1" applyFont="1"/>
    <xf numFmtId="43" fontId="18" fillId="0" borderId="0" xfId="184" applyNumberFormat="1"/>
  </cellXfs>
  <cellStyles count="234">
    <cellStyle name="常规" xfId="0" builtinId="0"/>
    <cellStyle name="货币[0]" xfId="1" builtinId="7"/>
    <cellStyle name="差_2015年东区预算报表20160103（终稿修改后） (2)" xfId="2"/>
    <cellStyle name="货币" xfId="3" builtinId="4"/>
    <cellStyle name="60% - 着色 2" xfId="4"/>
    <cellStyle name="20% - 强调文字颜色 3" xfId="5" builtinId="38"/>
    <cellStyle name="输入" xfId="6" builtinId="20"/>
    <cellStyle name="千位分隔[0]" xfId="7" builtinId="6"/>
    <cellStyle name="千位分隔" xfId="8" builtinId="3"/>
    <cellStyle name="千位分隔 11 2" xfId="9"/>
    <cellStyle name="差" xfId="10" builtinId="27"/>
    <cellStyle name="差_中山市2013年政府投资项目计划申报汇总表-翠亨新区开发办_2016国资经营预算收支草案1 2_2017年区汇总 (2)" xfId="11"/>
    <cellStyle name="40% - 强调文字颜色 3" xfId="12" builtinId="39"/>
    <cellStyle name="60% - 强调文字颜色 3" xfId="13" builtinId="40"/>
    <cellStyle name="好_2012年度国有资本经营预算" xfId="14"/>
    <cellStyle name="超链接" xfId="15" builtinId="8"/>
    <cellStyle name="百分比" xfId="16" builtinId="5"/>
    <cellStyle name="已访问的超链接" xfId="17" builtinId="9"/>
    <cellStyle name="注释" xfId="18" builtinId="10"/>
    <cellStyle name="常规 6" xfId="19"/>
    <cellStyle name="60% - 强调文字颜色 2" xfId="20" builtinId="36"/>
    <cellStyle name="好_其他部门(按照总人口测算）—20080416_不含人员经费系数_财力性转移支付2010年预算参考数 7" xfId="21"/>
    <cellStyle name="标题 4" xfId="22" builtinId="19"/>
    <cellStyle name="警告文本" xfId="23" builtinId="11"/>
    <cellStyle name="标题" xfId="24" builtinId="15"/>
    <cellStyle name="常规 5 2" xfId="25"/>
    <cellStyle name="千位分隔 3 2" xfId="26"/>
    <cellStyle name="千位分隔 10" xfId="27"/>
    <cellStyle name="_ET_STYLE_NoName_00_" xfId="28"/>
    <cellStyle name="40% - 着色 3" xfId="29"/>
    <cellStyle name="着色 1" xfId="30"/>
    <cellStyle name="20% - 着色 5" xfId="31"/>
    <cellStyle name="解释性文本" xfId="32" builtinId="53"/>
    <cellStyle name="标题 1" xfId="33" builtinId="16"/>
    <cellStyle name="标题 2" xfId="34" builtinId="17"/>
    <cellStyle name="60% - 强调文字颜色 1" xfId="35" builtinId="32"/>
    <cellStyle name="标题 3" xfId="36" builtinId="18"/>
    <cellStyle name="60% - 强调文字颜色 4" xfId="37" builtinId="44"/>
    <cellStyle name="输出" xfId="38" builtinId="21"/>
    <cellStyle name="常规 26" xfId="39"/>
    <cellStyle name="计算" xfId="40" builtinId="22"/>
    <cellStyle name="常规 31" xfId="41"/>
    <cellStyle name="检查单元格" xfId="42" builtinId="23"/>
    <cellStyle name="40% - Accent6 2 3" xfId="43"/>
    <cellStyle name="20% - 强调文字颜色 6" xfId="44" builtinId="50"/>
    <cellStyle name="e鯪9Y_x000b_ 2 6 2" xfId="45"/>
    <cellStyle name="强调文字颜色 2" xfId="46" builtinId="33"/>
    <cellStyle name="链接单元格" xfId="47" builtinId="24"/>
    <cellStyle name="差_Book2" xfId="48"/>
    <cellStyle name="汇总" xfId="49" builtinId="25"/>
    <cellStyle name="好" xfId="50" builtinId="26"/>
    <cellStyle name="差_1.8-2015年省级国有资本经营预算表（按人大财经委初审意见修改） 2 2" xfId="51"/>
    <cellStyle name="着色 5" xfId="52"/>
    <cellStyle name="适中" xfId="53" builtinId="28"/>
    <cellStyle name="常规 8 2" xfId="54"/>
    <cellStyle name="20% - 强调文字颜色 5" xfId="55" builtinId="46"/>
    <cellStyle name="检查单元格 3 2" xfId="56"/>
    <cellStyle name="千位分隔 6 2" xfId="57"/>
    <cellStyle name="强调文字颜色 1" xfId="58" builtinId="29"/>
    <cellStyle name="20% - 强调文字颜色 1" xfId="59" builtinId="30"/>
    <cellStyle name="40% - 强调文字颜色 1" xfId="60" builtinId="31"/>
    <cellStyle name="20% - 强调文字颜色 2" xfId="61" builtinId="34"/>
    <cellStyle name="40% - 强调文字颜色 2" xfId="62" builtinId="35"/>
    <cellStyle name="强调文字颜色 3" xfId="63" builtinId="37"/>
    <cellStyle name="强调文字颜色 4" xfId="64" builtinId="41"/>
    <cellStyle name="20% - 强调文字颜色 4" xfId="65" builtinId="42"/>
    <cellStyle name="20% - 着色 1" xfId="66"/>
    <cellStyle name="40% - 强调文字颜色 4" xfId="67" builtinId="43"/>
    <cellStyle name="好_预算调整格式（佛山）" xfId="68"/>
    <cellStyle name="强调文字颜色 5" xfId="69" builtinId="45"/>
    <cellStyle name="20% - 着色 2" xfId="70"/>
    <cellStyle name="40% - 强调文字颜色 5" xfId="71" builtinId="47"/>
    <cellStyle name="60% - 强调文字颜色 5" xfId="72" builtinId="48"/>
    <cellStyle name="强调文字颜色 6" xfId="73" builtinId="49"/>
    <cellStyle name="20% - 着色 3" xfId="74"/>
    <cellStyle name="40% - 强调文字颜色 6" xfId="75" builtinId="51"/>
    <cellStyle name="60% - 强调文字颜色 6" xfId="76" builtinId="52"/>
    <cellStyle name="40% - 着色 4" xfId="77"/>
    <cellStyle name="40% - 着色 5" xfId="78"/>
    <cellStyle name="_2015年预算报表(经济分类） (2)" xfId="79"/>
    <cellStyle name="常规 7_2014年预算草案（汇总）20140114" xfId="80"/>
    <cellStyle name="_预算调整格式（佛山）" xfId="81"/>
    <cellStyle name="20% - 着色 4" xfId="82"/>
    <cellStyle name="20% - 着色 6" xfId="83"/>
    <cellStyle name="着色 2" xfId="84"/>
    <cellStyle name="40% - 着色 1" xfId="85"/>
    <cellStyle name="40% - 着色 2" xfId="86"/>
    <cellStyle name="差_中山市2013年政府投资项目计划申报汇总表-翠亨新区开发办_2016国资经营预算收支草案1 2" xfId="87"/>
    <cellStyle name="40% - 着色 6" xfId="88"/>
    <cellStyle name="60% - 着色 1" xfId="89"/>
    <cellStyle name="60% - 着色 3" xfId="90"/>
    <cellStyle name="60% - 着色 4" xfId="91"/>
    <cellStyle name="60% - 着色 5" xfId="92"/>
    <cellStyle name="60% - 着色 6" xfId="93"/>
    <cellStyle name="Accent1 2" xfId="94"/>
    <cellStyle name="ColLevel_0" xfId="95"/>
    <cellStyle name="RowLevel_0" xfId="96"/>
    <cellStyle name="标题_(1.4)中山市五桂山2019年预算草案" xfId="97"/>
    <cellStyle name="差_（2015.1.4下午）五桂山2015年区报表报送" xfId="98"/>
    <cellStyle name="差_（2015.1.4下午）五桂山2015年区报表报送_中山市区2016年财政预算收支总表（新格式）2015 1 3" xfId="99"/>
    <cellStyle name="差_(财政局）交通集团2012年基建预算报表（12月5日）" xfId="100"/>
    <cellStyle name="差_05潍坊 2 3" xfId="101"/>
    <cellStyle name="常规 4 2" xfId="102"/>
    <cellStyle name="差_11大理 5" xfId="103"/>
    <cellStyle name="差_2006年28四川 4" xfId="104"/>
    <cellStyle name="差_2012年度国有资本经营预算" xfId="105"/>
    <cellStyle name="差_2016年区预算调整（合并）" xfId="106"/>
    <cellStyle name="差_Xl0000049" xfId="107"/>
    <cellStyle name="常规_市本级2016年一般公共预算支出明细草案（按功能类科目）1 2" xfId="108"/>
    <cellStyle name="差_国资经营预算(火炬区）" xfId="109"/>
    <cellStyle name="差_基建汇总(住建局修改）" xfId="110"/>
    <cellStyle name="差_预算调整格式（佛山）" xfId="111"/>
    <cellStyle name="差_预算终稿0205" xfId="112"/>
    <cellStyle name="差_中山市2013年政府投资项目计划申报汇总表-翠亨新区开发办" xfId="113"/>
    <cellStyle name="差_中山市2013年政府投资项目计划申报汇总表-翠亨新区开发办_2016国资经营预算收支草案1 2_2016年预算（模板）政府稿" xfId="114"/>
    <cellStyle name="差_中山市2013年政府投资项目计划申报汇总表-翠亨新区开发办_2016国资经营预算收支草案1 2_2017年预算模板（12.21）第二稿" xfId="115"/>
    <cellStyle name="差_中山市2013年政府投资项目计划申报汇总表-翠亨新区开发办_2016国资经营预算收支草案1 2_2017年预算模板（12.22）" xfId="116"/>
    <cellStyle name="常规 2 2" xfId="117"/>
    <cellStyle name="差_中山市2013年政府投资项目计划申报汇总表-翠亨新区开发办_2016国资经营预算收支草案1 2_基建计划20161227-12：45to预算" xfId="118"/>
    <cellStyle name="差_中山市2013年政府投资项目计划申报汇总表-翠亨新区开发办_2016国资经营预算收支草案1 2_基建计划20161227-13：30to预算 (2)" xfId="119"/>
    <cellStyle name="差_中山市2013年政府投资项目计划申报汇总表-翠亨新区开发办_2016国资经营预算收支草案1 2_基建计划20161227to预算" xfId="120"/>
    <cellStyle name="常规 10" xfId="121"/>
    <cellStyle name="常规 16 2" xfId="122"/>
    <cellStyle name="好_Xl0000049" xfId="123"/>
    <cellStyle name="常规 10 2" xfId="124"/>
    <cellStyle name="常规 10_20190108（安琪）汇总区2019年收支表V1" xfId="125"/>
    <cellStyle name="常规 11" xfId="126"/>
    <cellStyle name="常规 11 2" xfId="127"/>
    <cellStyle name="常规 11_2016年新增项目11.8" xfId="128"/>
    <cellStyle name="常规 12" xfId="129"/>
    <cellStyle name="常规 12 2" xfId="130"/>
    <cellStyle name="常规 12_20190108（安琪）汇总区2019年收支表V1" xfId="131"/>
    <cellStyle name="常规 13" xfId="132"/>
    <cellStyle name="常规 13 2" xfId="133"/>
    <cellStyle name="常规 8_2014年预算草案（汇总）20140114" xfId="134"/>
    <cellStyle name="常规 13_20190108（安琪）汇总区2019年收支表V1" xfId="135"/>
    <cellStyle name="常规 14" xfId="136"/>
    <cellStyle name="好_（2015.1.4下午）五桂山2015年区报表报送" xfId="137"/>
    <cellStyle name="常规 14 2" xfId="138"/>
    <cellStyle name="常规 14_20190108（安琪）汇总区2019年收支表V1" xfId="139"/>
    <cellStyle name="千位分隔 10 2" xfId="140"/>
    <cellStyle name="常规 15" xfId="141"/>
    <cellStyle name="常规 20" xfId="142"/>
    <cellStyle name="常规 15 2" xfId="143"/>
    <cellStyle name="常规 15_20190108（安琪）汇总区2019年收支表V1" xfId="144"/>
    <cellStyle name="常规 16" xfId="145"/>
    <cellStyle name="常规 21" xfId="146"/>
    <cellStyle name="好_中山市2013年政府投资项目计划申报汇总表-翠亨新区开发办_2016国资经营预算收支草案1 2_基建计划20161227-13：30to预算 (2)" xfId="147"/>
    <cellStyle name="常规 16_20190108（安琪）汇总区2019年收支表V1" xfId="148"/>
    <cellStyle name="常规 17" xfId="149"/>
    <cellStyle name="常规 22" xfId="150"/>
    <cellStyle name="常规 17 2" xfId="151"/>
    <cellStyle name="常规 17_20190108（安琪）汇总区2019年收支表V1" xfId="152"/>
    <cellStyle name="常规 18" xfId="153"/>
    <cellStyle name="常规 23" xfId="154"/>
    <cellStyle name="常规 18 2" xfId="155"/>
    <cellStyle name="好_基建汇总(住建局修改）" xfId="156"/>
    <cellStyle name="常规 19" xfId="157"/>
    <cellStyle name="常规 24" xfId="158"/>
    <cellStyle name="常规 2" xfId="159"/>
    <cellStyle name="常规 2 3" xfId="160"/>
    <cellStyle name="常规 2_2013年基建 预算（交通集团）" xfId="161"/>
    <cellStyle name="常规 25" xfId="162"/>
    <cellStyle name="常规 30" xfId="163"/>
    <cellStyle name="常规 27" xfId="164"/>
    <cellStyle name="常规 29" xfId="165"/>
    <cellStyle name="常规 3" xfId="166"/>
    <cellStyle name="常规_2008年预算收支草案_2014年预算草案三稿(1 9)" xfId="167"/>
    <cellStyle name="常规 3 2" xfId="168"/>
    <cellStyle name="常规 3_2014年预算草案（汇总）20140114" xfId="169"/>
    <cellStyle name="常规 4" xfId="170"/>
    <cellStyle name="常规 4_2014年预算草案（汇总）20140114" xfId="171"/>
    <cellStyle name="常规 5" xfId="172"/>
    <cellStyle name="常规 5_2014年预算草案（汇总）20140114" xfId="173"/>
    <cellStyle name="常规 6 2" xfId="174"/>
    <cellStyle name="常规 6_2014年预算草案（汇总）20140114" xfId="175"/>
    <cellStyle name="常规_08年镇区预算收支报表_2014年报表中心模板（汇总）20141010" xfId="176"/>
    <cellStyle name="常规 7" xfId="177"/>
    <cellStyle name="常规 7 2" xfId="178"/>
    <cellStyle name="常规 8" xfId="179"/>
    <cellStyle name="常规 9" xfId="180"/>
    <cellStyle name="常规 9 2" xfId="181"/>
    <cellStyle name="常规 9_20190108（安琪）汇总区2019年收支表V1" xfId="182"/>
    <cellStyle name="常规_08年镇区预算收支报表_2017年预算模板（12 17）" xfId="183"/>
    <cellStyle name="常规_2016年区预算调整（合并）" xfId="184"/>
    <cellStyle name="常规_2018年中山市财政预算收支草案20180111" xfId="185"/>
    <cellStyle name="常规_exceltmp1_2018年中山市财政预算收支草案20180111" xfId="186"/>
    <cellStyle name="常规_Xl0000049" xfId="187"/>
    <cellStyle name="常规_一般公共预算支出明细 " xfId="188"/>
    <cellStyle name="常规_中山市南区2019年预算草案1.4" xfId="189"/>
    <cellStyle name="好_（2015.1.4下午）五桂山2015年区报表报送_中山市区2016年财政预算收支总表（新格式）2015 1 3" xfId="190"/>
    <cellStyle name="好_(财政局）交通集团2012年基建预算报表（12月5日）" xfId="191"/>
    <cellStyle name="好_2" xfId="192"/>
    <cellStyle name="好_2016年区预算调整（合并）" xfId="193"/>
    <cellStyle name="好_国资经营预算(火炬区）" xfId="194"/>
    <cellStyle name="好_同德" xfId="195"/>
    <cellStyle name="好_预算终稿0205" xfId="196"/>
    <cellStyle name="好_中山市2013年政府投资项目计划申报汇总表-翠亨新区开发办" xfId="197"/>
    <cellStyle name="好_中山市2013年政府投资项目计划申报汇总表-翠亨新区开发办_2016国资经营预算收支草案1 2" xfId="198"/>
    <cellStyle name="好_中山市2013年政府投资项目计划申报汇总表-翠亨新区开发办_2016国资经营预算收支草案1 2_2016年预算（模板）政府稿" xfId="199"/>
    <cellStyle name="好_中山市2013年政府投资项目计划申报汇总表-翠亨新区开发办_2016国资经营预算收支草案1 2_2017年区汇总 (2)" xfId="200"/>
    <cellStyle name="好_中山市2013年政府投资项目计划申报汇总表-翠亨新区开发办_2016国资经营预算收支草案1 2_2017年预算模板（12.21）第二稿" xfId="201"/>
    <cellStyle name="好_中山市2013年政府投资项目计划申报汇总表-翠亨新区开发办_2016国资经营预算收支草案1 2_2017年预算模板（12.22）" xfId="202"/>
    <cellStyle name="好_中山市2013年政府投资项目计划申报汇总表-翠亨新区开发办_2016国资经营预算收支草案1 2_基建计划20161227-12：45to预算" xfId="203"/>
    <cellStyle name="好_中山市2013年政府投资项目计划申报汇总表-翠亨新区开发办_2016国资经营预算收支草案1 2_基建计划20161227to预算" xfId="204"/>
    <cellStyle name="检查单元格_2018年预算（公告）4.11" xfId="205"/>
    <cellStyle name="千位分隔 11" xfId="206"/>
    <cellStyle name="千位分隔 12" xfId="207"/>
    <cellStyle name="千位分隔 13" xfId="208"/>
    <cellStyle name="千位分隔 14" xfId="209"/>
    <cellStyle name="千位分隔 15" xfId="210"/>
    <cellStyle name="千位分隔 16" xfId="211"/>
    <cellStyle name="千位分隔 17" xfId="212"/>
    <cellStyle name="千位分隔 2" xfId="213"/>
    <cellStyle name="千位分隔 2 2" xfId="214"/>
    <cellStyle name="千位分隔 3" xfId="215"/>
    <cellStyle name="千位分隔 4" xfId="216"/>
    <cellStyle name="千位分隔 4 2" xfId="217"/>
    <cellStyle name="千位分隔 5" xfId="218"/>
    <cellStyle name="千位分隔 5 2" xfId="219"/>
    <cellStyle name="千位分隔 6" xfId="220"/>
    <cellStyle name="千位分隔 7" xfId="221"/>
    <cellStyle name="千位分隔 7 2" xfId="222"/>
    <cellStyle name="千位分隔 8" xfId="223"/>
    <cellStyle name="千位分隔 8 2" xfId="224"/>
    <cellStyle name="千位分隔 9" xfId="225"/>
    <cellStyle name="千位分隔 9 2" xfId="226"/>
    <cellStyle name="样式 1" xfId="227"/>
    <cellStyle name="着色 3" xfId="228"/>
    <cellStyle name="着色 4" xfId="229"/>
    <cellStyle name="着色 6" xfId="230"/>
    <cellStyle name="常规_中山市市本级2016年一般公共预算基本支出明细草案（按经济类科目）1 2 (2)" xfId="231"/>
    <cellStyle name="常规_08年镇区预算收支报表_2014年预算草案（汇总）20140114" xfId="232"/>
    <cellStyle name="常规_2013决算表 (汇总7 22)终" xfId="233"/>
  </cellStyles>
  <tableStyles count="0" defaultTableStyle="TableStyleMedium2" defaultPivotStyle="PivotStyleLight16"/>
  <colors>
    <mruColors>
      <color rgb="00FFFF00"/>
      <color rgb="00FFFFFF"/>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externalLink" Target="externalLinks/externalLink3.xml"/><Relationship Id="rId13" Type="http://schemas.openxmlformats.org/officeDocument/2006/relationships/externalLink" Target="externalLinks/externalLink2.xml"/><Relationship Id="rId12" Type="http://schemas.openxmlformats.org/officeDocument/2006/relationships/externalLink" Target="externalLinks/externalLink1.xml"/><Relationship Id="rId11" Type="http://schemas.openxmlformats.org/officeDocument/2006/relationships/customXml" Target="../customXml/item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imary\&#33258;&#30001;&#20132;&#25442;&#21306;\&#30707;\&#37096;&#38376;&#25253;&#349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26;\2014&#24180;&#36215;\&#39044;&#31639;\&#24180;&#24230;&#39044;&#31639;\2016&#24180;\&#39044;&#31639;&#31185;\&#22522;&#26412;&#25903;&#20986;&#32463;&#27982;&#20998;&#31867;&#39044;&#31639;&#36164;&#26009;\&#39044;&#31639;&#31185;2010.3.22\&#20915;&#31639;&#36164;&#26009;\2014\2014&#20915;&#31639;&#25253;&#21578;&#21450;&#25253;&#34920;\2014&#20915;&#31639;&#26684;&#24335;2015.5.15\&#65288;&#27719;&#24635;&#32456;&#31295;&#65289;2014&#20915;&#31639;&#34920;&#26684;&#24335;5.2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255.1.230\&#39044;&#31639;&#31185;&#20849;&#20139;&#25991;&#20214;\&#21326;\2014&#24180;&#36215;\&#39044;&#31639;\&#24180;&#24230;&#39044;&#31639;\2016&#24180;\&#39044;&#31639;&#31185;\&#22522;&#26412;&#25903;&#20986;&#32463;&#27982;&#20998;&#31867;&#39044;&#31639;&#36164;&#26009;\&#39044;&#31639;&#31185;2010.3.22\&#20915;&#31639;&#36164;&#26009;\2014\2014&#20915;&#31639;&#25253;&#21578;&#21450;&#25253;&#34920;\2014&#20915;&#31639;&#26684;&#24335;2015.5.15\&#65288;&#27719;&#24635;&#32456;&#31295;&#65289;2014&#20915;&#31639;&#34920;&#26684;&#24335;5.27.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F!"/>
      <sheetName val="支出总表(单位)3"/>
      <sheetName val="支出总表(科目)4"/>
      <sheetName val="支出分类汇总6"/>
      <sheetName val="支出分类汇总7"/>
      <sheetName val="Sheet1"/>
      <sheetName val="Sheet2"/>
      <sheetName val="Sheet3"/>
      <sheetName val=" "/>
      <sheetName val="#REF"/>
      <sheetName val="痸莃&quot;"/>
      <sheetName val=""/>
      <sheetName val="ú_xls_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全市公共"/>
      <sheetName val="市本级公共"/>
      <sheetName val="火炬区公共"/>
      <sheetName val="一般公共预算支出明细 "/>
      <sheetName val="三公经费"/>
      <sheetName val="全市基金"/>
      <sheetName val="市本级基金"/>
      <sheetName val="火炬区基金"/>
      <sheetName val="国资经营（全市）"/>
      <sheetName val="国资经营（市本级）"/>
      <sheetName val="国资经营（火炬区）"/>
      <sheetName val="社保基金预算"/>
      <sheetName val="汇总"/>
      <sheetName val="石岐"/>
      <sheetName val="东区"/>
      <sheetName val="西区"/>
      <sheetName val="南区"/>
      <sheetName val="五桂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全市公共"/>
      <sheetName val="市本级公共"/>
      <sheetName val="火炬区公共"/>
      <sheetName val="一般公共预算支出明细 "/>
      <sheetName val="三公经费"/>
      <sheetName val="全市基金"/>
      <sheetName val="市本级基金"/>
      <sheetName val="火炬区基金"/>
      <sheetName val="国资经营（全市）"/>
      <sheetName val="国资经营（市本级）"/>
      <sheetName val="国资经营（火炬区）"/>
      <sheetName val="社保基金预算"/>
      <sheetName val="汇总"/>
      <sheetName val="石岐"/>
      <sheetName val="东区"/>
      <sheetName val="西区"/>
      <sheetName val="南区"/>
      <sheetName val="五桂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7"/>
  <sheetViews>
    <sheetView showZeros="0" view="pageBreakPreview" zoomScaleNormal="100" workbookViewId="0">
      <selection activeCell="G14" sqref="G14"/>
    </sheetView>
  </sheetViews>
  <sheetFormatPr defaultColWidth="8.25833333333333" defaultRowHeight="14.25" outlineLevelCol="2"/>
  <cols>
    <col min="1" max="1" width="52.6666666666667" style="130" customWidth="1"/>
    <col min="2" max="2" width="34.8166666666667" style="113" customWidth="1"/>
    <col min="3" max="3" width="13.75" style="53"/>
    <col min="4" max="16384" width="8.25833333333333" style="53"/>
  </cols>
  <sheetData>
    <row r="1" ht="21" customHeight="1" spans="1:1">
      <c r="A1" s="131" t="s">
        <v>0</v>
      </c>
    </row>
    <row r="2" ht="39" customHeight="1" spans="1:2">
      <c r="A2" s="4" t="s">
        <v>1</v>
      </c>
      <c r="B2" s="4"/>
    </row>
    <row r="3" ht="24.75" customHeight="1" spans="1:2">
      <c r="A3" s="132"/>
      <c r="B3" s="133" t="s">
        <v>2</v>
      </c>
    </row>
    <row r="4" ht="27" customHeight="1" spans="1:2">
      <c r="A4" s="141" t="s">
        <v>3</v>
      </c>
      <c r="B4" s="142" t="s">
        <v>4</v>
      </c>
    </row>
    <row r="5" ht="28" customHeight="1" spans="1:2">
      <c r="A5" s="143" t="s">
        <v>5</v>
      </c>
      <c r="B5" s="137">
        <f>B6+B7</f>
        <v>70712.37</v>
      </c>
    </row>
    <row r="6" ht="28" customHeight="1" spans="1:2">
      <c r="A6" s="138" t="s">
        <v>6</v>
      </c>
      <c r="B6" s="139">
        <v>23932.96</v>
      </c>
    </row>
    <row r="7" ht="28" customHeight="1" spans="1:2">
      <c r="A7" s="138" t="s">
        <v>7</v>
      </c>
      <c r="B7" s="139">
        <f>SUM(B8:B12)</f>
        <v>46779.41</v>
      </c>
    </row>
    <row r="8" ht="28" customHeight="1" spans="1:2">
      <c r="A8" s="138" t="s">
        <v>8</v>
      </c>
      <c r="B8" s="139">
        <v>2824.79</v>
      </c>
    </row>
    <row r="9" ht="28" customHeight="1" spans="1:2">
      <c r="A9" s="138" t="s">
        <v>9</v>
      </c>
      <c r="B9" s="139">
        <v>4219.39</v>
      </c>
    </row>
    <row r="10" ht="28" customHeight="1" spans="1:2">
      <c r="A10" s="138" t="s">
        <v>10</v>
      </c>
      <c r="B10" s="139">
        <v>2263.08</v>
      </c>
    </row>
    <row r="11" ht="28" customHeight="1" spans="1:2">
      <c r="A11" s="138" t="s">
        <v>11</v>
      </c>
      <c r="B11" s="139">
        <v>37027.04</v>
      </c>
    </row>
    <row r="12" ht="28" customHeight="1" spans="1:2">
      <c r="A12" s="144" t="s">
        <v>12</v>
      </c>
      <c r="B12" s="139">
        <v>445.11</v>
      </c>
    </row>
    <row r="13" ht="28" customHeight="1" spans="1:2">
      <c r="A13" s="136" t="s">
        <v>13</v>
      </c>
      <c r="B13" s="137">
        <f>SUM(B14:B17)</f>
        <v>19659.25</v>
      </c>
    </row>
    <row r="14" ht="28" customHeight="1" spans="1:2">
      <c r="A14" s="138" t="s">
        <v>14</v>
      </c>
      <c r="B14" s="139">
        <v>3670</v>
      </c>
    </row>
    <row r="15" ht="28" customHeight="1" spans="1:2">
      <c r="A15" s="138" t="s">
        <v>15</v>
      </c>
      <c r="B15" s="139">
        <v>3655.6</v>
      </c>
    </row>
    <row r="16" ht="28" customHeight="1" spans="1:2">
      <c r="A16" s="138" t="s">
        <v>16</v>
      </c>
      <c r="B16" s="139">
        <v>531.85</v>
      </c>
    </row>
    <row r="17" ht="28" customHeight="1" spans="1:2">
      <c r="A17" s="138" t="s">
        <v>17</v>
      </c>
      <c r="B17" s="139">
        <v>11801.8</v>
      </c>
    </row>
    <row r="18" ht="28" customHeight="1" spans="1:2">
      <c r="A18" s="136" t="s">
        <v>18</v>
      </c>
      <c r="B18" s="137">
        <f>SUM(B19:B21)</f>
        <v>12300</v>
      </c>
    </row>
    <row r="19" ht="28" customHeight="1" spans="1:2">
      <c r="A19" s="138" t="s">
        <v>19</v>
      </c>
      <c r="B19" s="139">
        <v>0</v>
      </c>
    </row>
    <row r="20" ht="28" customHeight="1" spans="1:2">
      <c r="A20" s="138" t="s">
        <v>20</v>
      </c>
      <c r="B20" s="139">
        <v>12300</v>
      </c>
    </row>
    <row r="21" ht="28" customHeight="1" spans="1:2">
      <c r="A21" s="138" t="s">
        <v>21</v>
      </c>
      <c r="B21" s="139">
        <v>0</v>
      </c>
    </row>
    <row r="22" ht="28" customHeight="1" spans="1:2">
      <c r="A22" s="136" t="s">
        <v>22</v>
      </c>
      <c r="B22" s="137">
        <v>0</v>
      </c>
    </row>
    <row r="23" ht="28" customHeight="1" spans="1:2">
      <c r="A23" s="136" t="s">
        <v>23</v>
      </c>
      <c r="B23" s="137">
        <f>19388.59+7627.84</f>
        <v>27016.43</v>
      </c>
    </row>
    <row r="24" ht="28" customHeight="1" spans="1:2">
      <c r="A24" s="136" t="s">
        <v>24</v>
      </c>
      <c r="B24" s="145">
        <v>3105.15</v>
      </c>
    </row>
    <row r="25" ht="28" customHeight="1" spans="1:2">
      <c r="A25" s="108" t="s">
        <v>25</v>
      </c>
      <c r="B25" s="137">
        <f>B5+B13+B18+B22+B23+B24</f>
        <v>132793.2</v>
      </c>
    </row>
    <row r="26" ht="26" customHeight="1" spans="1:2">
      <c r="A26" s="109"/>
      <c r="B26" s="109"/>
    </row>
    <row r="27" spans="3:3">
      <c r="C27" s="53" t="s">
        <v>26</v>
      </c>
    </row>
    <row r="28" spans="1:3">
      <c r="A28" s="130" t="s">
        <v>27</v>
      </c>
      <c r="B28" s="146">
        <f>B5+B13+B18+B23+'2、政府性基金收入'!B5+'2、政府性基金收入'!B8+'2、政府性基金收入'!B13-7627.84</f>
        <v>164342.1</v>
      </c>
      <c r="C28" s="147">
        <f>B5+B13+B18+B23+'2、政府性基金收入'!B5+'2、政府性基金收入'!B8+'2、政府性基金收入'!B13</f>
        <v>171969.94</v>
      </c>
    </row>
    <row r="29" spans="1:3">
      <c r="A29" s="130" t="s">
        <v>28</v>
      </c>
      <c r="B29" s="146">
        <f>'3、一般公共预算支出'!B5+'3、一般公共预算支出'!B24+'4、政府性基金支出'!B5+'4、政府性基金支出'!B17</f>
        <v>156497.37</v>
      </c>
      <c r="C29" s="147">
        <f>'3、一般公共预算支出'!B5+'3、一般公共预算支出'!B24+'4、政府性基金支出'!B5+'4、政府性基金支出'!B17+'4、政府性基金支出'!B18</f>
        <v>164125.21</v>
      </c>
    </row>
    <row r="30" spans="1:3">
      <c r="A30" s="130" t="s">
        <v>29</v>
      </c>
      <c r="B30" s="146">
        <f>B28-B29</f>
        <v>7844.73000000001</v>
      </c>
      <c r="C30" s="148">
        <f>C28-C29</f>
        <v>7844.73000000001</v>
      </c>
    </row>
    <row r="31" spans="1:3">
      <c r="A31" s="130" t="s">
        <v>30</v>
      </c>
      <c r="B31" s="148">
        <v>3105.15</v>
      </c>
      <c r="C31" s="147"/>
    </row>
    <row r="32" spans="1:3">
      <c r="A32" s="130" t="s">
        <v>31</v>
      </c>
      <c r="B32" s="146">
        <f>B30+B31</f>
        <v>10949.88</v>
      </c>
      <c r="C32" s="147"/>
    </row>
    <row r="37" spans="2:2">
      <c r="B37" s="113">
        <f>B5+B13+'2、政府性基金收入'!B5+'2、政府性基金收入'!B8</f>
        <v>102293.91</v>
      </c>
    </row>
  </sheetData>
  <autoFilter ref="A4:B25">
    <extLst/>
  </autoFilter>
  <mergeCells count="2">
    <mergeCell ref="A2:B2"/>
    <mergeCell ref="A26:B26"/>
  </mergeCells>
  <printOptions horizontalCentered="1"/>
  <pageMargins left="0.51" right="0.51" top="0.79" bottom="0.43" header="0.24" footer="0.2"/>
  <pageSetup paperSize="9" fitToHeight="0" orientation="portrait" horizontalDpi="600" verticalDpi="600"/>
  <headerFooter alignWithMargins="0" scaleWithDoc="0"/>
  <ignoredErrors>
    <ignoredError sqref="B18" formulaRange="1"/>
  </ignoredError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H1" sqref="H$1:H$1048576"/>
    </sheetView>
  </sheetViews>
  <sheetFormatPr defaultColWidth="9" defaultRowHeight="13.5" outlineLevelCol="7"/>
  <sheetData>
    <row r="1" spans="1:2">
      <c r="A1" t="s">
        <v>1870</v>
      </c>
      <c r="B1" t="s">
        <v>1871</v>
      </c>
    </row>
    <row r="2" spans="5:8">
      <c r="E2" t="s">
        <v>1708</v>
      </c>
      <c r="F2" t="s">
        <v>1709</v>
      </c>
      <c r="H2">
        <v>21389.273048</v>
      </c>
    </row>
    <row r="3" spans="5:8">
      <c r="E3" t="s">
        <v>1710</v>
      </c>
      <c r="F3" t="s">
        <v>1872</v>
      </c>
      <c r="H3">
        <v>9278.171858</v>
      </c>
    </row>
    <row r="4" spans="5:8">
      <c r="E4" t="s">
        <v>1712</v>
      </c>
      <c r="F4" t="s">
        <v>1873</v>
      </c>
      <c r="H4">
        <v>1392.809553</v>
      </c>
    </row>
    <row r="5" spans="5:8">
      <c r="E5" t="s">
        <v>1714</v>
      </c>
      <c r="F5" t="s">
        <v>1874</v>
      </c>
      <c r="H5">
        <v>924.637972</v>
      </c>
    </row>
    <row r="6" spans="5:8">
      <c r="E6" t="s">
        <v>1716</v>
      </c>
      <c r="F6" t="s">
        <v>1875</v>
      </c>
      <c r="H6">
        <v>9793.653665</v>
      </c>
    </row>
    <row r="7" spans="5:8">
      <c r="E7" t="s">
        <v>1718</v>
      </c>
      <c r="F7" t="s">
        <v>1719</v>
      </c>
      <c r="H7">
        <v>13495.329896</v>
      </c>
    </row>
    <row r="8" spans="5:8">
      <c r="E8" t="s">
        <v>1720</v>
      </c>
      <c r="F8" t="s">
        <v>1876</v>
      </c>
      <c r="H8">
        <v>2568.639652</v>
      </c>
    </row>
    <row r="9" spans="5:8">
      <c r="E9" t="s">
        <v>1722</v>
      </c>
      <c r="F9" t="s">
        <v>1877</v>
      </c>
      <c r="H9">
        <v>0.099</v>
      </c>
    </row>
    <row r="10" spans="5:8">
      <c r="E10" t="s">
        <v>1724</v>
      </c>
      <c r="F10" t="s">
        <v>1878</v>
      </c>
      <c r="H10">
        <v>18.0345</v>
      </c>
    </row>
    <row r="11" spans="5:8">
      <c r="E11" t="s">
        <v>1726</v>
      </c>
      <c r="F11" t="s">
        <v>1879</v>
      </c>
      <c r="H11">
        <v>63.0322</v>
      </c>
    </row>
    <row r="12" spans="5:8">
      <c r="E12" t="s">
        <v>1728</v>
      </c>
      <c r="F12" t="s">
        <v>1880</v>
      </c>
      <c r="H12">
        <v>5226.757881</v>
      </c>
    </row>
    <row r="13" spans="5:8">
      <c r="E13" t="s">
        <v>1730</v>
      </c>
      <c r="F13" t="s">
        <v>1881</v>
      </c>
      <c r="H13">
        <v>6.213982</v>
      </c>
    </row>
    <row r="14" spans="5:8">
      <c r="E14" t="s">
        <v>1734</v>
      </c>
      <c r="F14" t="s">
        <v>1882</v>
      </c>
      <c r="H14">
        <v>128.827352</v>
      </c>
    </row>
    <row r="15" spans="5:8">
      <c r="E15" t="s">
        <v>1736</v>
      </c>
      <c r="F15" t="s">
        <v>1883</v>
      </c>
      <c r="H15">
        <v>213.230558</v>
      </c>
    </row>
    <row r="16" spans="5:8">
      <c r="E16" t="s">
        <v>1738</v>
      </c>
      <c r="F16" t="s">
        <v>1884</v>
      </c>
      <c r="H16">
        <v>5270.494771</v>
      </c>
    </row>
    <row r="17" spans="5:8">
      <c r="E17" t="s">
        <v>1740</v>
      </c>
      <c r="F17" t="s">
        <v>1741</v>
      </c>
      <c r="H17">
        <v>6634.310483</v>
      </c>
    </row>
    <row r="18" spans="5:8">
      <c r="E18" t="s">
        <v>1744</v>
      </c>
      <c r="F18" t="s">
        <v>1885</v>
      </c>
      <c r="H18">
        <v>6227.390745</v>
      </c>
    </row>
    <row r="19" spans="5:8">
      <c r="E19" t="s">
        <v>1746</v>
      </c>
      <c r="F19" t="s">
        <v>1886</v>
      </c>
      <c r="H19">
        <v>2.21062</v>
      </c>
    </row>
    <row r="20" spans="5:8">
      <c r="E20" t="s">
        <v>1750</v>
      </c>
      <c r="F20" t="s">
        <v>1887</v>
      </c>
      <c r="H20">
        <v>403.993314</v>
      </c>
    </row>
    <row r="21" spans="5:8">
      <c r="E21" t="s">
        <v>1754</v>
      </c>
      <c r="F21" t="s">
        <v>1888</v>
      </c>
      <c r="H21">
        <v>0.715804</v>
      </c>
    </row>
    <row r="22" spans="5:8">
      <c r="E22" t="s">
        <v>1764</v>
      </c>
      <c r="F22" t="s">
        <v>1765</v>
      </c>
      <c r="H22">
        <v>42951.606588</v>
      </c>
    </row>
    <row r="23" spans="5:8">
      <c r="E23" t="s">
        <v>1766</v>
      </c>
      <c r="F23" t="s">
        <v>1889</v>
      </c>
      <c r="H23">
        <v>34124.848185</v>
      </c>
    </row>
    <row r="24" spans="5:8">
      <c r="E24" t="s">
        <v>1768</v>
      </c>
      <c r="F24" t="s">
        <v>1890</v>
      </c>
      <c r="H24">
        <v>8826.758403</v>
      </c>
    </row>
    <row r="25" spans="5:8">
      <c r="E25" t="s">
        <v>1772</v>
      </c>
      <c r="F25" t="s">
        <v>1773</v>
      </c>
      <c r="H25">
        <v>3076.027344</v>
      </c>
    </row>
    <row r="26" spans="5:8">
      <c r="E26" t="s">
        <v>1774</v>
      </c>
      <c r="F26" t="s">
        <v>1891</v>
      </c>
      <c r="H26">
        <v>2724.555529</v>
      </c>
    </row>
    <row r="27" spans="5:8">
      <c r="E27" t="s">
        <v>1776</v>
      </c>
      <c r="F27" t="s">
        <v>1892</v>
      </c>
      <c r="H27">
        <v>351.471815</v>
      </c>
    </row>
    <row r="28" spans="5:8">
      <c r="E28" t="s">
        <v>1778</v>
      </c>
      <c r="F28" t="s">
        <v>1779</v>
      </c>
      <c r="H28">
        <v>222.925</v>
      </c>
    </row>
    <row r="29" spans="5:8">
      <c r="E29" t="s">
        <v>1780</v>
      </c>
      <c r="F29" t="s">
        <v>1893</v>
      </c>
      <c r="H29">
        <v>187.325</v>
      </c>
    </row>
    <row r="30" spans="5:8">
      <c r="E30" t="s">
        <v>1784</v>
      </c>
      <c r="F30" t="s">
        <v>1894</v>
      </c>
      <c r="H30">
        <v>35.6</v>
      </c>
    </row>
    <row r="31" spans="5:8">
      <c r="E31" t="s">
        <v>1786</v>
      </c>
      <c r="F31" t="s">
        <v>1787</v>
      </c>
      <c r="H31">
        <v>20.190025</v>
      </c>
    </row>
    <row r="32" spans="5:8">
      <c r="E32" t="s">
        <v>1895</v>
      </c>
      <c r="F32" t="s">
        <v>1896</v>
      </c>
      <c r="H32">
        <v>20.190025</v>
      </c>
    </row>
    <row r="33" spans="5:8">
      <c r="E33" t="s">
        <v>1792</v>
      </c>
      <c r="F33" t="s">
        <v>1793</v>
      </c>
      <c r="H33">
        <v>5982.914483</v>
      </c>
    </row>
    <row r="34" spans="5:8">
      <c r="E34" t="s">
        <v>1794</v>
      </c>
      <c r="F34" t="s">
        <v>1897</v>
      </c>
      <c r="H34">
        <v>2124.033355</v>
      </c>
    </row>
    <row r="35" spans="5:8">
      <c r="E35" t="s">
        <v>1796</v>
      </c>
      <c r="F35" t="s">
        <v>1898</v>
      </c>
      <c r="H35">
        <v>17.3978</v>
      </c>
    </row>
    <row r="36" spans="5:8">
      <c r="E36" t="s">
        <v>1798</v>
      </c>
      <c r="F36" t="s">
        <v>1899</v>
      </c>
      <c r="H36">
        <v>8.1081</v>
      </c>
    </row>
    <row r="37" spans="5:8">
      <c r="E37" t="s">
        <v>1800</v>
      </c>
      <c r="F37" t="s">
        <v>1900</v>
      </c>
      <c r="H37">
        <v>3358.075086</v>
      </c>
    </row>
    <row r="38" spans="5:8">
      <c r="E38" t="s">
        <v>1802</v>
      </c>
      <c r="F38" t="s">
        <v>1901</v>
      </c>
      <c r="H38">
        <v>475.300142</v>
      </c>
    </row>
    <row r="39" spans="5:8">
      <c r="E39" t="s">
        <v>1809</v>
      </c>
      <c r="F39" t="s">
        <v>1810</v>
      </c>
      <c r="H39">
        <v>118.757308</v>
      </c>
    </row>
    <row r="40" spans="5:8">
      <c r="E40" t="s">
        <v>1813</v>
      </c>
      <c r="F40" t="s">
        <v>1902</v>
      </c>
      <c r="H40">
        <v>118.757308</v>
      </c>
    </row>
    <row r="41" spans="5:8">
      <c r="E41" t="s">
        <v>1843</v>
      </c>
      <c r="F41" t="s">
        <v>1485</v>
      </c>
      <c r="H41">
        <v>9220.556168</v>
      </c>
    </row>
    <row r="42" spans="5:8">
      <c r="E42" t="s">
        <v>1848</v>
      </c>
      <c r="F42" t="s">
        <v>1903</v>
      </c>
      <c r="H42">
        <v>9157.09212</v>
      </c>
    </row>
    <row r="43" spans="5:8">
      <c r="E43" t="s">
        <v>1850</v>
      </c>
      <c r="F43" t="s">
        <v>1485</v>
      </c>
      <c r="H43">
        <v>63.464048</v>
      </c>
    </row>
  </sheetData>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5"/>
  <sheetViews>
    <sheetView showZeros="0" view="pageBreakPreview" zoomScaleNormal="100" workbookViewId="0">
      <selection activeCell="A17" sqref="A17"/>
    </sheetView>
  </sheetViews>
  <sheetFormatPr defaultColWidth="8.25833333333333" defaultRowHeight="14.25" outlineLevelCol="1"/>
  <cols>
    <col min="1" max="1" width="45.3333333333333" style="130" customWidth="1"/>
    <col min="2" max="2" width="33.4416666666667" style="113" customWidth="1"/>
    <col min="3" max="212" width="8.625" style="113"/>
    <col min="213" max="16384" width="8.25833333333333" style="53"/>
  </cols>
  <sheetData>
    <row r="1" ht="23" customHeight="1" spans="1:1">
      <c r="A1" s="131" t="s">
        <v>32</v>
      </c>
    </row>
    <row r="2" ht="58" customHeight="1" spans="1:2">
      <c r="A2" s="4" t="s">
        <v>33</v>
      </c>
      <c r="B2" s="4"/>
    </row>
    <row r="3" ht="24.75" customHeight="1" spans="1:2">
      <c r="A3" s="132"/>
      <c r="B3" s="133" t="s">
        <v>2</v>
      </c>
    </row>
    <row r="4" ht="26" customHeight="1" spans="1:2">
      <c r="A4" s="134" t="s">
        <v>34</v>
      </c>
      <c r="B4" s="135" t="s">
        <v>4</v>
      </c>
    </row>
    <row r="5" ht="28" customHeight="1" spans="1:2">
      <c r="A5" s="136" t="s">
        <v>35</v>
      </c>
      <c r="B5" s="137">
        <f>B6+B7</f>
        <v>11792.09</v>
      </c>
    </row>
    <row r="6" ht="28" customHeight="1" spans="1:2">
      <c r="A6" s="138" t="s">
        <v>36</v>
      </c>
      <c r="B6" s="139">
        <v>7664.89</v>
      </c>
    </row>
    <row r="7" ht="28" customHeight="1" spans="1:2">
      <c r="A7" s="138" t="s">
        <v>37</v>
      </c>
      <c r="B7" s="139">
        <v>4127.2</v>
      </c>
    </row>
    <row r="8" ht="28" customHeight="1" spans="1:2">
      <c r="A8" s="136" t="s">
        <v>38</v>
      </c>
      <c r="B8" s="137">
        <f>B9</f>
        <v>130.2</v>
      </c>
    </row>
    <row r="9" ht="28" customHeight="1" spans="1:2">
      <c r="A9" s="138" t="s">
        <v>39</v>
      </c>
      <c r="B9" s="139">
        <f>B10+B11</f>
        <v>130.2</v>
      </c>
    </row>
    <row r="10" ht="28" customHeight="1" spans="1:2">
      <c r="A10" s="138" t="s">
        <v>40</v>
      </c>
      <c r="B10" s="122">
        <v>51.77</v>
      </c>
    </row>
    <row r="11" ht="28" customHeight="1" spans="1:2">
      <c r="A11" s="138" t="s">
        <v>41</v>
      </c>
      <c r="B11" s="122">
        <v>78.43</v>
      </c>
    </row>
    <row r="12" ht="28" customHeight="1" spans="1:2">
      <c r="A12" s="108" t="s">
        <v>42</v>
      </c>
      <c r="B12" s="119">
        <f>B5+B8</f>
        <v>11922.29</v>
      </c>
    </row>
    <row r="13" ht="28" customHeight="1" spans="1:2">
      <c r="A13" s="136" t="s">
        <v>43</v>
      </c>
      <c r="B13" s="140">
        <f>B14+B15</f>
        <v>30359.6</v>
      </c>
    </row>
    <row r="14" ht="28" customHeight="1" spans="1:2">
      <c r="A14" s="138" t="s">
        <v>44</v>
      </c>
      <c r="B14" s="139">
        <v>24690</v>
      </c>
    </row>
    <row r="15" ht="28" customHeight="1" spans="1:2">
      <c r="A15" s="138" t="s">
        <v>45</v>
      </c>
      <c r="B15" s="139">
        <v>5669.6</v>
      </c>
    </row>
    <row r="16" ht="28" customHeight="1" spans="1:2">
      <c r="A16" s="136" t="s">
        <v>46</v>
      </c>
      <c r="B16" s="137">
        <v>0</v>
      </c>
    </row>
    <row r="17" ht="30" customHeight="1" spans="1:2">
      <c r="A17" s="108" t="s">
        <v>25</v>
      </c>
      <c r="B17" s="137">
        <f>B5+B8+B13+B16</f>
        <v>42281.89</v>
      </c>
    </row>
    <row r="18" ht="24" customHeight="1" spans="1:2">
      <c r="A18" s="109"/>
      <c r="B18" s="109"/>
    </row>
    <row r="25" spans="1:1">
      <c r="A25" s="130" t="s">
        <v>25</v>
      </c>
    </row>
  </sheetData>
  <protectedRanges>
    <protectedRange sqref="A10" name="区域1_6"/>
  </protectedRanges>
  <autoFilter ref="A4:B17">
    <extLst/>
  </autoFilter>
  <mergeCells count="2">
    <mergeCell ref="A2:B2"/>
    <mergeCell ref="A18:B18"/>
  </mergeCells>
  <printOptions horizontalCentered="1"/>
  <pageMargins left="0.39" right="0.39" top="0.77" bottom="0.9" header="0.2" footer="0.2"/>
  <pageSetup paperSize="9" fitToHeight="0" orientation="portrait"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R31"/>
  <sheetViews>
    <sheetView showZeros="0" view="pageBreakPreview" zoomScale="85" zoomScaleNormal="100" topLeftCell="A7" workbookViewId="0">
      <selection activeCell="A7" sqref="A7:A24"/>
    </sheetView>
  </sheetViews>
  <sheetFormatPr defaultColWidth="9" defaultRowHeight="14.25"/>
  <cols>
    <col min="1" max="1" width="48" style="111" customWidth="1"/>
    <col min="2" max="2" width="35.25" style="112" customWidth="1"/>
    <col min="3" max="224" width="8.625" style="113"/>
    <col min="225" max="226" width="8.625" style="113" customWidth="1"/>
    <col min="227" max="16384" width="9" style="53"/>
  </cols>
  <sheetData>
    <row r="1" ht="25" customHeight="1" spans="1:1">
      <c r="A1" s="14" t="s">
        <v>47</v>
      </c>
    </row>
    <row r="2" ht="27.65" customHeight="1" spans="1:2">
      <c r="A2" s="4" t="s">
        <v>48</v>
      </c>
      <c r="B2" s="4"/>
    </row>
    <row r="3" ht="24.75" customHeight="1" spans="1:2">
      <c r="A3" s="114"/>
      <c r="B3" s="115" t="s">
        <v>2</v>
      </c>
    </row>
    <row r="4" ht="27" customHeight="1" spans="1:2">
      <c r="A4" s="116" t="s">
        <v>3</v>
      </c>
      <c r="B4" s="117" t="s">
        <v>4</v>
      </c>
    </row>
    <row r="5" s="110" customFormat="1" ht="28" customHeight="1" spans="1:226">
      <c r="A5" s="118" t="s">
        <v>49</v>
      </c>
      <c r="B5" s="119">
        <f>SUM(B6:B23)</f>
        <v>99756.5</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c r="EI5" s="120"/>
      <c r="EJ5" s="120"/>
      <c r="EK5" s="120"/>
      <c r="EL5" s="120"/>
      <c r="EM5" s="120"/>
      <c r="EN5" s="120"/>
      <c r="EO5" s="120"/>
      <c r="EP5" s="120"/>
      <c r="EQ5" s="120"/>
      <c r="ER5" s="120"/>
      <c r="ES5" s="120"/>
      <c r="ET5" s="120"/>
      <c r="EU5" s="120"/>
      <c r="EV5" s="120"/>
      <c r="EW5" s="120"/>
      <c r="EX5" s="120"/>
      <c r="EY5" s="120"/>
      <c r="EZ5" s="120"/>
      <c r="FA5" s="120"/>
      <c r="FB5" s="120"/>
      <c r="FC5" s="120"/>
      <c r="FD5" s="120"/>
      <c r="FE5" s="120"/>
      <c r="FF5" s="120"/>
      <c r="FG5" s="120"/>
      <c r="FH5" s="120"/>
      <c r="FI5" s="120"/>
      <c r="FJ5" s="120"/>
      <c r="FK5" s="120"/>
      <c r="FL5" s="120"/>
      <c r="FM5" s="120"/>
      <c r="FN5" s="120"/>
      <c r="FO5" s="120"/>
      <c r="FP5" s="120"/>
      <c r="FQ5" s="120"/>
      <c r="FR5" s="120"/>
      <c r="FS5" s="120"/>
      <c r="FT5" s="120"/>
      <c r="FU5" s="120"/>
      <c r="FV5" s="120"/>
      <c r="FW5" s="120"/>
      <c r="FX5" s="120"/>
      <c r="FY5" s="120"/>
      <c r="FZ5" s="120"/>
      <c r="GA5" s="120"/>
      <c r="GB5" s="120"/>
      <c r="GC5" s="120"/>
      <c r="GD5" s="120"/>
      <c r="GE5" s="120"/>
      <c r="GF5" s="120"/>
      <c r="GG5" s="120"/>
      <c r="GH5" s="120"/>
      <c r="GI5" s="120"/>
      <c r="GJ5" s="120"/>
      <c r="GK5" s="120"/>
      <c r="GL5" s="120"/>
      <c r="GM5" s="120"/>
      <c r="GN5" s="120"/>
      <c r="GO5" s="120"/>
      <c r="GP5" s="120"/>
      <c r="GQ5" s="120"/>
      <c r="GR5" s="120"/>
      <c r="GS5" s="120"/>
      <c r="GT5" s="120"/>
      <c r="GU5" s="120"/>
      <c r="GV5" s="120"/>
      <c r="GW5" s="120"/>
      <c r="GX5" s="120"/>
      <c r="GY5" s="120"/>
      <c r="GZ5" s="120"/>
      <c r="HA5" s="120"/>
      <c r="HB5" s="120"/>
      <c r="HC5" s="120"/>
      <c r="HD5" s="120"/>
      <c r="HE5" s="120"/>
      <c r="HF5" s="120"/>
      <c r="HG5" s="120"/>
      <c r="HH5" s="120"/>
      <c r="HI5" s="120"/>
      <c r="HJ5" s="120"/>
      <c r="HK5" s="120"/>
      <c r="HL5" s="120"/>
      <c r="HM5" s="120"/>
      <c r="HN5" s="120"/>
      <c r="HO5" s="120"/>
      <c r="HP5" s="120"/>
      <c r="HQ5" s="120"/>
      <c r="HR5" s="120"/>
    </row>
    <row r="6" s="110" customFormat="1" ht="28" customHeight="1" spans="1:226">
      <c r="A6" s="121" t="s">
        <v>50</v>
      </c>
      <c r="B6" s="122">
        <v>6904.77</v>
      </c>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c r="EI6" s="120"/>
      <c r="EJ6" s="120"/>
      <c r="EK6" s="120"/>
      <c r="EL6" s="120"/>
      <c r="EM6" s="120"/>
      <c r="EN6" s="120"/>
      <c r="EO6" s="120"/>
      <c r="EP6" s="120"/>
      <c r="EQ6" s="120"/>
      <c r="ER6" s="120"/>
      <c r="ES6" s="120"/>
      <c r="ET6" s="120"/>
      <c r="EU6" s="120"/>
      <c r="EV6" s="120"/>
      <c r="EW6" s="120"/>
      <c r="EX6" s="120"/>
      <c r="EY6" s="120"/>
      <c r="EZ6" s="120"/>
      <c r="FA6" s="120"/>
      <c r="FB6" s="120"/>
      <c r="FC6" s="120"/>
      <c r="FD6" s="120"/>
      <c r="FE6" s="120"/>
      <c r="FF6" s="120"/>
      <c r="FG6" s="120"/>
      <c r="FH6" s="120"/>
      <c r="FI6" s="120"/>
      <c r="FJ6" s="120"/>
      <c r="FK6" s="120"/>
      <c r="FL6" s="120"/>
      <c r="FM6" s="120"/>
      <c r="FN6" s="120"/>
      <c r="FO6" s="120"/>
      <c r="FP6" s="120"/>
      <c r="FQ6" s="120"/>
      <c r="FR6" s="120"/>
      <c r="FS6" s="120"/>
      <c r="FT6" s="120"/>
      <c r="FU6" s="120"/>
      <c r="FV6" s="120"/>
      <c r="FW6" s="120"/>
      <c r="FX6" s="120"/>
      <c r="FY6" s="120"/>
      <c r="FZ6" s="120"/>
      <c r="GA6" s="120"/>
      <c r="GB6" s="120"/>
      <c r="GC6" s="120"/>
      <c r="GD6" s="120"/>
      <c r="GE6" s="120"/>
      <c r="GF6" s="120"/>
      <c r="GG6" s="120"/>
      <c r="GH6" s="120"/>
      <c r="GI6" s="120"/>
      <c r="GJ6" s="120"/>
      <c r="GK6" s="120"/>
      <c r="GL6" s="120"/>
      <c r="GM6" s="120"/>
      <c r="GN6" s="120"/>
      <c r="GO6" s="120"/>
      <c r="GP6" s="120"/>
      <c r="GQ6" s="120"/>
      <c r="GR6" s="120"/>
      <c r="GS6" s="120"/>
      <c r="GT6" s="120"/>
      <c r="GU6" s="120"/>
      <c r="GV6" s="120"/>
      <c r="GW6" s="120"/>
      <c r="GX6" s="120"/>
      <c r="GY6" s="120"/>
      <c r="GZ6" s="120"/>
      <c r="HA6" s="120"/>
      <c r="HB6" s="120"/>
      <c r="HC6" s="120"/>
      <c r="HD6" s="120"/>
      <c r="HE6" s="120"/>
      <c r="HF6" s="120"/>
      <c r="HG6" s="120"/>
      <c r="HH6" s="120"/>
      <c r="HI6" s="120"/>
      <c r="HJ6" s="120"/>
      <c r="HK6" s="120"/>
      <c r="HL6" s="120"/>
      <c r="HM6" s="120"/>
      <c r="HN6" s="120"/>
      <c r="HO6" s="120"/>
      <c r="HP6" s="120"/>
      <c r="HQ6" s="120"/>
      <c r="HR6" s="120"/>
    </row>
    <row r="7" s="110" customFormat="1" ht="28" customHeight="1" spans="1:226">
      <c r="A7" s="121" t="s">
        <v>51</v>
      </c>
      <c r="B7" s="122">
        <v>0</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c r="HA7" s="120"/>
      <c r="HB7" s="120"/>
      <c r="HC7" s="120"/>
      <c r="HD7" s="120"/>
      <c r="HE7" s="120"/>
      <c r="HF7" s="120"/>
      <c r="HG7" s="120"/>
      <c r="HH7" s="120"/>
      <c r="HI7" s="120"/>
      <c r="HJ7" s="120"/>
      <c r="HK7" s="120"/>
      <c r="HL7" s="120"/>
      <c r="HM7" s="120"/>
      <c r="HN7" s="120"/>
      <c r="HO7" s="120"/>
      <c r="HP7" s="120"/>
      <c r="HQ7" s="120"/>
      <c r="HR7" s="120"/>
    </row>
    <row r="8" s="110" customFormat="1" ht="28" customHeight="1" spans="1:226">
      <c r="A8" s="121" t="s">
        <v>52</v>
      </c>
      <c r="B8" s="122">
        <v>14032.66</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0"/>
      <c r="CH8" s="120"/>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0"/>
      <c r="FN8" s="120"/>
      <c r="FO8" s="120"/>
      <c r="FP8" s="120"/>
      <c r="FQ8" s="120"/>
      <c r="FR8" s="120"/>
      <c r="FS8" s="120"/>
      <c r="FT8" s="120"/>
      <c r="FU8" s="120"/>
      <c r="FV8" s="120"/>
      <c r="FW8" s="120"/>
      <c r="FX8" s="120"/>
      <c r="FY8" s="120"/>
      <c r="FZ8" s="120"/>
      <c r="GA8" s="120"/>
      <c r="GB8" s="120"/>
      <c r="GC8" s="120"/>
      <c r="GD8" s="120"/>
      <c r="GE8" s="120"/>
      <c r="GF8" s="120"/>
      <c r="GG8" s="120"/>
      <c r="GH8" s="120"/>
      <c r="GI8" s="120"/>
      <c r="GJ8" s="120"/>
      <c r="GK8" s="120"/>
      <c r="GL8" s="120"/>
      <c r="GM8" s="120"/>
      <c r="GN8" s="120"/>
      <c r="GO8" s="120"/>
      <c r="GP8" s="120"/>
      <c r="GQ8" s="120"/>
      <c r="GR8" s="120"/>
      <c r="GS8" s="120"/>
      <c r="GT8" s="120"/>
      <c r="GU8" s="120"/>
      <c r="GV8" s="120"/>
      <c r="GW8" s="120"/>
      <c r="GX8" s="120"/>
      <c r="GY8" s="120"/>
      <c r="GZ8" s="120"/>
      <c r="HA8" s="120"/>
      <c r="HB8" s="120"/>
      <c r="HC8" s="120"/>
      <c r="HD8" s="120"/>
      <c r="HE8" s="120"/>
      <c r="HF8" s="120"/>
      <c r="HG8" s="120"/>
      <c r="HH8" s="120"/>
      <c r="HI8" s="120"/>
      <c r="HJ8" s="120"/>
      <c r="HK8" s="120"/>
      <c r="HL8" s="120"/>
      <c r="HM8" s="120"/>
      <c r="HN8" s="120"/>
      <c r="HO8" s="120"/>
      <c r="HP8" s="120"/>
      <c r="HQ8" s="120"/>
      <c r="HR8" s="120"/>
    </row>
    <row r="9" s="110" customFormat="1" ht="28" customHeight="1" spans="1:226">
      <c r="A9" s="121" t="s">
        <v>53</v>
      </c>
      <c r="B9" s="122">
        <v>29776.24</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0"/>
      <c r="AQ9" s="120"/>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0"/>
      <c r="CF9" s="120"/>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0"/>
      <c r="DU9" s="120"/>
      <c r="DV9" s="120"/>
      <c r="DW9" s="120"/>
      <c r="DX9" s="120"/>
      <c r="DY9" s="120"/>
      <c r="DZ9" s="120"/>
      <c r="EA9" s="120"/>
      <c r="EB9" s="120"/>
      <c r="EC9" s="120"/>
      <c r="ED9" s="120"/>
      <c r="EE9" s="120"/>
      <c r="EF9" s="120"/>
      <c r="EG9" s="120"/>
      <c r="EH9" s="120"/>
      <c r="EI9" s="120"/>
      <c r="EJ9" s="120"/>
      <c r="EK9" s="120"/>
      <c r="EL9" s="120"/>
      <c r="EM9" s="120"/>
      <c r="EN9" s="120"/>
      <c r="EO9" s="120"/>
      <c r="EP9" s="120"/>
      <c r="EQ9" s="120"/>
      <c r="ER9" s="120"/>
      <c r="ES9" s="120"/>
      <c r="ET9" s="120"/>
      <c r="EU9" s="120"/>
      <c r="EV9" s="120"/>
      <c r="EW9" s="120"/>
      <c r="EX9" s="120"/>
      <c r="EY9" s="120"/>
      <c r="EZ9" s="120"/>
      <c r="FA9" s="120"/>
      <c r="FB9" s="120"/>
      <c r="FC9" s="120"/>
      <c r="FD9" s="120"/>
      <c r="FE9" s="120"/>
      <c r="FF9" s="120"/>
      <c r="FG9" s="120"/>
      <c r="FH9" s="120"/>
      <c r="FI9" s="120"/>
      <c r="FJ9" s="120"/>
      <c r="FK9" s="120"/>
      <c r="FL9" s="120"/>
      <c r="FM9" s="120"/>
      <c r="FN9" s="120"/>
      <c r="FO9" s="120"/>
      <c r="FP9" s="120"/>
      <c r="FQ9" s="120"/>
      <c r="FR9" s="120"/>
      <c r="FS9" s="120"/>
      <c r="FT9" s="120"/>
      <c r="FU9" s="120"/>
      <c r="FV9" s="120"/>
      <c r="FW9" s="120"/>
      <c r="FX9" s="120"/>
      <c r="FY9" s="120"/>
      <c r="FZ9" s="120"/>
      <c r="GA9" s="120"/>
      <c r="GB9" s="120"/>
      <c r="GC9" s="120"/>
      <c r="GD9" s="120"/>
      <c r="GE9" s="120"/>
      <c r="GF9" s="120"/>
      <c r="GG9" s="120"/>
      <c r="GH9" s="120"/>
      <c r="GI9" s="120"/>
      <c r="GJ9" s="120"/>
      <c r="GK9" s="120"/>
      <c r="GL9" s="120"/>
      <c r="GM9" s="120"/>
      <c r="GN9" s="120"/>
      <c r="GO9" s="120"/>
      <c r="GP9" s="120"/>
      <c r="GQ9" s="120"/>
      <c r="GR9" s="120"/>
      <c r="GS9" s="120"/>
      <c r="GT9" s="120"/>
      <c r="GU9" s="120"/>
      <c r="GV9" s="120"/>
      <c r="GW9" s="120"/>
      <c r="GX9" s="120"/>
      <c r="GY9" s="120"/>
      <c r="GZ9" s="120"/>
      <c r="HA9" s="120"/>
      <c r="HB9" s="120"/>
      <c r="HC9" s="120"/>
      <c r="HD9" s="120"/>
      <c r="HE9" s="120"/>
      <c r="HF9" s="120"/>
      <c r="HG9" s="120"/>
      <c r="HH9" s="120"/>
      <c r="HI9" s="120"/>
      <c r="HJ9" s="120"/>
      <c r="HK9" s="120"/>
      <c r="HL9" s="120"/>
      <c r="HM9" s="120"/>
      <c r="HN9" s="120"/>
      <c r="HO9" s="120"/>
      <c r="HP9" s="120"/>
      <c r="HQ9" s="120"/>
      <c r="HR9" s="120"/>
    </row>
    <row r="10" s="110" customFormat="1" ht="28" customHeight="1" spans="1:226">
      <c r="A10" s="121" t="s">
        <v>54</v>
      </c>
      <c r="B10" s="122">
        <v>734.16</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0"/>
      <c r="CH10" s="120"/>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0"/>
      <c r="FN10" s="120"/>
      <c r="FO10" s="120"/>
      <c r="FP10" s="120"/>
      <c r="FQ10" s="120"/>
      <c r="FR10" s="120"/>
      <c r="FS10" s="120"/>
      <c r="FT10" s="120"/>
      <c r="FU10" s="120"/>
      <c r="FV10" s="120"/>
      <c r="FW10" s="120"/>
      <c r="FX10" s="120"/>
      <c r="FY10" s="120"/>
      <c r="FZ10" s="120"/>
      <c r="GA10" s="120"/>
      <c r="GB10" s="120"/>
      <c r="GC10" s="120"/>
      <c r="GD10" s="120"/>
      <c r="GE10" s="120"/>
      <c r="GF10" s="120"/>
      <c r="GG10" s="120"/>
      <c r="GH10" s="120"/>
      <c r="GI10" s="120"/>
      <c r="GJ10" s="120"/>
      <c r="GK10" s="120"/>
      <c r="GL10" s="120"/>
      <c r="GM10" s="120"/>
      <c r="GN10" s="120"/>
      <c r="GO10" s="120"/>
      <c r="GP10" s="120"/>
      <c r="GQ10" s="120"/>
      <c r="GR10" s="120"/>
      <c r="GS10" s="120"/>
      <c r="GT10" s="120"/>
      <c r="GU10" s="120"/>
      <c r="GV10" s="120"/>
      <c r="GW10" s="120"/>
      <c r="GX10" s="120"/>
      <c r="GY10" s="120"/>
      <c r="GZ10" s="120"/>
      <c r="HA10" s="120"/>
      <c r="HB10" s="120"/>
      <c r="HC10" s="120"/>
      <c r="HD10" s="120"/>
      <c r="HE10" s="120"/>
      <c r="HF10" s="120"/>
      <c r="HG10" s="120"/>
      <c r="HH10" s="120"/>
      <c r="HI10" s="120"/>
      <c r="HJ10" s="120"/>
      <c r="HK10" s="120"/>
      <c r="HL10" s="120"/>
      <c r="HM10" s="120"/>
      <c r="HN10" s="120"/>
      <c r="HO10" s="120"/>
      <c r="HP10" s="120"/>
      <c r="HQ10" s="120"/>
      <c r="HR10" s="120"/>
    </row>
    <row r="11" s="110" customFormat="1" ht="28" customHeight="1" spans="1:226">
      <c r="A11" s="121" t="s">
        <v>55</v>
      </c>
      <c r="B11" s="122">
        <v>1554.71</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120"/>
      <c r="BK11" s="120"/>
      <c r="BL11" s="120"/>
      <c r="BM11" s="120"/>
      <c r="BN11" s="120"/>
      <c r="BO11" s="120"/>
      <c r="BP11" s="120"/>
      <c r="BQ11" s="120"/>
      <c r="BR11" s="120"/>
      <c r="BS11" s="120"/>
      <c r="BT11" s="120"/>
      <c r="BU11" s="120"/>
      <c r="BV11" s="120"/>
      <c r="BW11" s="120"/>
      <c r="BX11" s="120"/>
      <c r="BY11" s="120"/>
      <c r="BZ11" s="120"/>
      <c r="CA11" s="120"/>
      <c r="CB11" s="120"/>
      <c r="CC11" s="120"/>
      <c r="CD11" s="120"/>
      <c r="CE11" s="120"/>
      <c r="CF11" s="120"/>
      <c r="CG11" s="120"/>
      <c r="CH11" s="120"/>
      <c r="CI11" s="120"/>
      <c r="CJ11" s="120"/>
      <c r="CK11" s="120"/>
      <c r="CL11" s="120"/>
      <c r="CM11" s="120"/>
      <c r="CN11" s="120"/>
      <c r="CO11" s="120"/>
      <c r="CP11" s="120"/>
      <c r="CQ11" s="120"/>
      <c r="CR11" s="120"/>
      <c r="CS11" s="120"/>
      <c r="CT11" s="120"/>
      <c r="CU11" s="120"/>
      <c r="CV11" s="120"/>
      <c r="CW11" s="120"/>
      <c r="CX11" s="120"/>
      <c r="CY11" s="120"/>
      <c r="CZ11" s="120"/>
      <c r="DA11" s="120"/>
      <c r="DB11" s="120"/>
      <c r="DC11" s="120"/>
      <c r="DD11" s="120"/>
      <c r="DE11" s="120"/>
      <c r="DF11" s="120"/>
      <c r="DG11" s="120"/>
      <c r="DH11" s="120"/>
      <c r="DI11" s="120"/>
      <c r="DJ11" s="120"/>
      <c r="DK11" s="120"/>
      <c r="DL11" s="120"/>
      <c r="DM11" s="120"/>
      <c r="DN11" s="120"/>
      <c r="DO11" s="120"/>
      <c r="DP11" s="120"/>
      <c r="DQ11" s="120"/>
      <c r="DR11" s="120"/>
      <c r="DS11" s="120"/>
      <c r="DT11" s="120"/>
      <c r="DU11" s="120"/>
      <c r="DV11" s="120"/>
      <c r="DW11" s="120"/>
      <c r="DX11" s="120"/>
      <c r="DY11" s="120"/>
      <c r="DZ11" s="120"/>
      <c r="EA11" s="120"/>
      <c r="EB11" s="120"/>
      <c r="EC11" s="120"/>
      <c r="ED11" s="120"/>
      <c r="EE11" s="120"/>
      <c r="EF11" s="120"/>
      <c r="EG11" s="120"/>
      <c r="EH11" s="120"/>
      <c r="EI11" s="120"/>
      <c r="EJ11" s="120"/>
      <c r="EK11" s="120"/>
      <c r="EL11" s="120"/>
      <c r="EM11" s="120"/>
      <c r="EN11" s="120"/>
      <c r="EO11" s="120"/>
      <c r="EP11" s="120"/>
      <c r="EQ11" s="120"/>
      <c r="ER11" s="120"/>
      <c r="ES11" s="120"/>
      <c r="ET11" s="120"/>
      <c r="EU11" s="120"/>
      <c r="EV11" s="120"/>
      <c r="EW11" s="120"/>
      <c r="EX11" s="120"/>
      <c r="EY11" s="120"/>
      <c r="EZ11" s="120"/>
      <c r="FA11" s="120"/>
      <c r="FB11" s="120"/>
      <c r="FC11" s="120"/>
      <c r="FD11" s="120"/>
      <c r="FE11" s="120"/>
      <c r="FF11" s="120"/>
      <c r="FG11" s="120"/>
      <c r="FH11" s="120"/>
      <c r="FI11" s="120"/>
      <c r="FJ11" s="120"/>
      <c r="FK11" s="120"/>
      <c r="FL11" s="120"/>
      <c r="FM11" s="120"/>
      <c r="FN11" s="120"/>
      <c r="FO11" s="120"/>
      <c r="FP11" s="120"/>
      <c r="FQ11" s="120"/>
      <c r="FR11" s="120"/>
      <c r="FS11" s="120"/>
      <c r="FT11" s="120"/>
      <c r="FU11" s="120"/>
      <c r="FV11" s="120"/>
      <c r="FW11" s="120"/>
      <c r="FX11" s="120"/>
      <c r="FY11" s="120"/>
      <c r="FZ11" s="120"/>
      <c r="GA11" s="120"/>
      <c r="GB11" s="120"/>
      <c r="GC11" s="120"/>
      <c r="GD11" s="120"/>
      <c r="GE11" s="120"/>
      <c r="GF11" s="120"/>
      <c r="GG11" s="120"/>
      <c r="GH11" s="120"/>
      <c r="GI11" s="120"/>
      <c r="GJ11" s="120"/>
      <c r="GK11" s="120"/>
      <c r="GL11" s="120"/>
      <c r="GM11" s="120"/>
      <c r="GN11" s="120"/>
      <c r="GO11" s="120"/>
      <c r="GP11" s="120"/>
      <c r="GQ11" s="120"/>
      <c r="GR11" s="120"/>
      <c r="GS11" s="120"/>
      <c r="GT11" s="120"/>
      <c r="GU11" s="120"/>
      <c r="GV11" s="120"/>
      <c r="GW11" s="120"/>
      <c r="GX11" s="120"/>
      <c r="GY11" s="120"/>
      <c r="GZ11" s="120"/>
      <c r="HA11" s="120"/>
      <c r="HB11" s="120"/>
      <c r="HC11" s="120"/>
      <c r="HD11" s="120"/>
      <c r="HE11" s="120"/>
      <c r="HF11" s="120"/>
      <c r="HG11" s="120"/>
      <c r="HH11" s="120"/>
      <c r="HI11" s="120"/>
      <c r="HJ11" s="120"/>
      <c r="HK11" s="120"/>
      <c r="HL11" s="120"/>
      <c r="HM11" s="120"/>
      <c r="HN11" s="120"/>
      <c r="HO11" s="120"/>
      <c r="HP11" s="120"/>
      <c r="HQ11" s="120"/>
      <c r="HR11" s="120"/>
    </row>
    <row r="12" s="110" customFormat="1" ht="28" customHeight="1" spans="1:226">
      <c r="A12" s="121" t="s">
        <v>56</v>
      </c>
      <c r="B12" s="122">
        <v>9832.59</v>
      </c>
      <c r="C12" s="120"/>
      <c r="D12" s="120"/>
      <c r="E12" s="120"/>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20"/>
      <c r="CA12" s="120"/>
      <c r="CB12" s="120"/>
      <c r="CC12" s="120"/>
      <c r="CD12" s="120"/>
      <c r="CE12" s="120"/>
      <c r="CF12" s="120"/>
      <c r="CG12" s="120"/>
      <c r="CH12" s="120"/>
      <c r="CI12" s="120"/>
      <c r="CJ12" s="120"/>
      <c r="CK12" s="120"/>
      <c r="CL12" s="120"/>
      <c r="CM12" s="120"/>
      <c r="CN12" s="120"/>
      <c r="CO12" s="120"/>
      <c r="CP12" s="120"/>
      <c r="CQ12" s="120"/>
      <c r="CR12" s="120"/>
      <c r="CS12" s="120"/>
      <c r="CT12" s="120"/>
      <c r="CU12" s="120"/>
      <c r="CV12" s="120"/>
      <c r="CW12" s="120"/>
      <c r="CX12" s="120"/>
      <c r="CY12" s="120"/>
      <c r="CZ12" s="120"/>
      <c r="DA12" s="120"/>
      <c r="DB12" s="120"/>
      <c r="DC12" s="120"/>
      <c r="DD12" s="120"/>
      <c r="DE12" s="120"/>
      <c r="DF12" s="120"/>
      <c r="DG12" s="120"/>
      <c r="DH12" s="120"/>
      <c r="DI12" s="120"/>
      <c r="DJ12" s="120"/>
      <c r="DK12" s="120"/>
      <c r="DL12" s="120"/>
      <c r="DM12" s="120"/>
      <c r="DN12" s="120"/>
      <c r="DO12" s="120"/>
      <c r="DP12" s="120"/>
      <c r="DQ12" s="120"/>
      <c r="DR12" s="120"/>
      <c r="DS12" s="120"/>
      <c r="DT12" s="120"/>
      <c r="DU12" s="120"/>
      <c r="DV12" s="120"/>
      <c r="DW12" s="120"/>
      <c r="DX12" s="120"/>
      <c r="DY12" s="120"/>
      <c r="DZ12" s="120"/>
      <c r="EA12" s="120"/>
      <c r="EB12" s="120"/>
      <c r="EC12" s="120"/>
      <c r="ED12" s="120"/>
      <c r="EE12" s="120"/>
      <c r="EF12" s="120"/>
      <c r="EG12" s="120"/>
      <c r="EH12" s="120"/>
      <c r="EI12" s="120"/>
      <c r="EJ12" s="120"/>
      <c r="EK12" s="120"/>
      <c r="EL12" s="120"/>
      <c r="EM12" s="120"/>
      <c r="EN12" s="120"/>
      <c r="EO12" s="120"/>
      <c r="EP12" s="120"/>
      <c r="EQ12" s="120"/>
      <c r="ER12" s="120"/>
      <c r="ES12" s="120"/>
      <c r="ET12" s="120"/>
      <c r="EU12" s="120"/>
      <c r="EV12" s="120"/>
      <c r="EW12" s="120"/>
      <c r="EX12" s="120"/>
      <c r="EY12" s="120"/>
      <c r="EZ12" s="120"/>
      <c r="FA12" s="120"/>
      <c r="FB12" s="120"/>
      <c r="FC12" s="120"/>
      <c r="FD12" s="120"/>
      <c r="FE12" s="120"/>
      <c r="FF12" s="120"/>
      <c r="FG12" s="120"/>
      <c r="FH12" s="120"/>
      <c r="FI12" s="120"/>
      <c r="FJ12" s="120"/>
      <c r="FK12" s="120"/>
      <c r="FL12" s="120"/>
      <c r="FM12" s="120"/>
      <c r="FN12" s="120"/>
      <c r="FO12" s="120"/>
      <c r="FP12" s="120"/>
      <c r="FQ12" s="120"/>
      <c r="FR12" s="120"/>
      <c r="FS12" s="120"/>
      <c r="FT12" s="120"/>
      <c r="FU12" s="120"/>
      <c r="FV12" s="120"/>
      <c r="FW12" s="120"/>
      <c r="FX12" s="120"/>
      <c r="FY12" s="120"/>
      <c r="FZ12" s="120"/>
      <c r="GA12" s="120"/>
      <c r="GB12" s="120"/>
      <c r="GC12" s="120"/>
      <c r="GD12" s="120"/>
      <c r="GE12" s="120"/>
      <c r="GF12" s="120"/>
      <c r="GG12" s="120"/>
      <c r="GH12" s="120"/>
      <c r="GI12" s="120"/>
      <c r="GJ12" s="120"/>
      <c r="GK12" s="120"/>
      <c r="GL12" s="120"/>
      <c r="GM12" s="120"/>
      <c r="GN12" s="120"/>
      <c r="GO12" s="120"/>
      <c r="GP12" s="120"/>
      <c r="GQ12" s="120"/>
      <c r="GR12" s="120"/>
      <c r="GS12" s="120"/>
      <c r="GT12" s="120"/>
      <c r="GU12" s="120"/>
      <c r="GV12" s="120"/>
      <c r="GW12" s="120"/>
      <c r="GX12" s="120"/>
      <c r="GY12" s="120"/>
      <c r="GZ12" s="120"/>
      <c r="HA12" s="120"/>
      <c r="HB12" s="120"/>
      <c r="HC12" s="120"/>
      <c r="HD12" s="120"/>
      <c r="HE12" s="120"/>
      <c r="HF12" s="120"/>
      <c r="HG12" s="120"/>
      <c r="HH12" s="120"/>
      <c r="HI12" s="120"/>
      <c r="HJ12" s="120"/>
      <c r="HK12" s="120"/>
      <c r="HL12" s="120"/>
      <c r="HM12" s="120"/>
      <c r="HN12" s="120"/>
      <c r="HO12" s="120"/>
      <c r="HP12" s="120"/>
      <c r="HQ12" s="120"/>
      <c r="HR12" s="120"/>
    </row>
    <row r="13" s="110" customFormat="1" ht="28" customHeight="1" spans="1:226">
      <c r="A13" s="121" t="s">
        <v>57</v>
      </c>
      <c r="B13" s="122">
        <v>14298.96</v>
      </c>
      <c r="C13" s="123"/>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120"/>
      <c r="BK13" s="120"/>
      <c r="BL13" s="120"/>
      <c r="BM13" s="120"/>
      <c r="BN13" s="120"/>
      <c r="BO13" s="120"/>
      <c r="BP13" s="120"/>
      <c r="BQ13" s="120"/>
      <c r="BR13" s="120"/>
      <c r="BS13" s="120"/>
      <c r="BT13" s="120"/>
      <c r="BU13" s="120"/>
      <c r="BV13" s="120"/>
      <c r="BW13" s="120"/>
      <c r="BX13" s="120"/>
      <c r="BY13" s="120"/>
      <c r="BZ13" s="120"/>
      <c r="CA13" s="120"/>
      <c r="CB13" s="120"/>
      <c r="CC13" s="120"/>
      <c r="CD13" s="120"/>
      <c r="CE13" s="120"/>
      <c r="CF13" s="120"/>
      <c r="CG13" s="120"/>
      <c r="CH13" s="120"/>
      <c r="CI13" s="120"/>
      <c r="CJ13" s="120"/>
      <c r="CK13" s="120"/>
      <c r="CL13" s="120"/>
      <c r="CM13" s="120"/>
      <c r="CN13" s="120"/>
      <c r="CO13" s="120"/>
      <c r="CP13" s="120"/>
      <c r="CQ13" s="120"/>
      <c r="CR13" s="120"/>
      <c r="CS13" s="120"/>
      <c r="CT13" s="120"/>
      <c r="CU13" s="120"/>
      <c r="CV13" s="120"/>
      <c r="CW13" s="120"/>
      <c r="CX13" s="120"/>
      <c r="CY13" s="120"/>
      <c r="CZ13" s="120"/>
      <c r="DA13" s="120"/>
      <c r="DB13" s="120"/>
      <c r="DC13" s="120"/>
      <c r="DD13" s="120"/>
      <c r="DE13" s="120"/>
      <c r="DF13" s="120"/>
      <c r="DG13" s="120"/>
      <c r="DH13" s="120"/>
      <c r="DI13" s="120"/>
      <c r="DJ13" s="120"/>
      <c r="DK13" s="120"/>
      <c r="DL13" s="120"/>
      <c r="DM13" s="120"/>
      <c r="DN13" s="120"/>
      <c r="DO13" s="120"/>
      <c r="DP13" s="120"/>
      <c r="DQ13" s="120"/>
      <c r="DR13" s="120"/>
      <c r="DS13" s="120"/>
      <c r="DT13" s="120"/>
      <c r="DU13" s="120"/>
      <c r="DV13" s="120"/>
      <c r="DW13" s="120"/>
      <c r="DX13" s="120"/>
      <c r="DY13" s="120"/>
      <c r="DZ13" s="120"/>
      <c r="EA13" s="120"/>
      <c r="EB13" s="120"/>
      <c r="EC13" s="120"/>
      <c r="ED13" s="120"/>
      <c r="EE13" s="120"/>
      <c r="EF13" s="120"/>
      <c r="EG13" s="120"/>
      <c r="EH13" s="120"/>
      <c r="EI13" s="120"/>
      <c r="EJ13" s="120"/>
      <c r="EK13" s="120"/>
      <c r="EL13" s="120"/>
      <c r="EM13" s="120"/>
      <c r="EN13" s="120"/>
      <c r="EO13" s="120"/>
      <c r="EP13" s="120"/>
      <c r="EQ13" s="120"/>
      <c r="ER13" s="120"/>
      <c r="ES13" s="120"/>
      <c r="ET13" s="120"/>
      <c r="EU13" s="120"/>
      <c r="EV13" s="120"/>
      <c r="EW13" s="120"/>
      <c r="EX13" s="120"/>
      <c r="EY13" s="120"/>
      <c r="EZ13" s="120"/>
      <c r="FA13" s="120"/>
      <c r="FB13" s="120"/>
      <c r="FC13" s="120"/>
      <c r="FD13" s="120"/>
      <c r="FE13" s="120"/>
      <c r="FF13" s="120"/>
      <c r="FG13" s="120"/>
      <c r="FH13" s="120"/>
      <c r="FI13" s="120"/>
      <c r="FJ13" s="120"/>
      <c r="FK13" s="120"/>
      <c r="FL13" s="120"/>
      <c r="FM13" s="120"/>
      <c r="FN13" s="120"/>
      <c r="FO13" s="120"/>
      <c r="FP13" s="120"/>
      <c r="FQ13" s="120"/>
      <c r="FR13" s="120"/>
      <c r="FS13" s="120"/>
      <c r="FT13" s="120"/>
      <c r="FU13" s="120"/>
      <c r="FV13" s="120"/>
      <c r="FW13" s="120"/>
      <c r="FX13" s="120"/>
      <c r="FY13" s="120"/>
      <c r="FZ13" s="120"/>
      <c r="GA13" s="120"/>
      <c r="GB13" s="120"/>
      <c r="GC13" s="120"/>
      <c r="GD13" s="120"/>
      <c r="GE13" s="120"/>
      <c r="GF13" s="120"/>
      <c r="GG13" s="120"/>
      <c r="GH13" s="120"/>
      <c r="GI13" s="120"/>
      <c r="GJ13" s="120"/>
      <c r="GK13" s="120"/>
      <c r="GL13" s="120"/>
      <c r="GM13" s="120"/>
      <c r="GN13" s="120"/>
      <c r="GO13" s="120"/>
      <c r="GP13" s="120"/>
      <c r="GQ13" s="120"/>
      <c r="GR13" s="120"/>
      <c r="GS13" s="120"/>
      <c r="GT13" s="120"/>
      <c r="GU13" s="120"/>
      <c r="GV13" s="120"/>
      <c r="GW13" s="120"/>
      <c r="GX13" s="120"/>
      <c r="GY13" s="120"/>
      <c r="GZ13" s="120"/>
      <c r="HA13" s="120"/>
      <c r="HB13" s="120"/>
      <c r="HC13" s="120"/>
      <c r="HD13" s="120"/>
      <c r="HE13" s="120"/>
      <c r="HF13" s="120"/>
      <c r="HG13" s="120"/>
      <c r="HH13" s="120"/>
      <c r="HI13" s="120"/>
      <c r="HJ13" s="120"/>
      <c r="HK13" s="120"/>
      <c r="HL13" s="120"/>
      <c r="HM13" s="120"/>
      <c r="HN13" s="120"/>
      <c r="HO13" s="120"/>
      <c r="HP13" s="120"/>
      <c r="HQ13" s="120"/>
      <c r="HR13" s="120"/>
    </row>
    <row r="14" s="110" customFormat="1" ht="28" customHeight="1" spans="1:226">
      <c r="A14" s="121" t="s">
        <v>58</v>
      </c>
      <c r="B14" s="122">
        <v>383.35</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0"/>
      <c r="AX14" s="120"/>
      <c r="AY14" s="120"/>
      <c r="AZ14" s="120"/>
      <c r="BA14" s="120"/>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20"/>
      <c r="CA14" s="120"/>
      <c r="CB14" s="120"/>
      <c r="CC14" s="120"/>
      <c r="CD14" s="120"/>
      <c r="CE14" s="120"/>
      <c r="CF14" s="120"/>
      <c r="CG14" s="120"/>
      <c r="CH14" s="120"/>
      <c r="CI14" s="120"/>
      <c r="CJ14" s="120"/>
      <c r="CK14" s="120"/>
      <c r="CL14" s="120"/>
      <c r="CM14" s="120"/>
      <c r="CN14" s="120"/>
      <c r="CO14" s="120"/>
      <c r="CP14" s="120"/>
      <c r="CQ14" s="120"/>
      <c r="CR14" s="120"/>
      <c r="CS14" s="120"/>
      <c r="CT14" s="120"/>
      <c r="CU14" s="120"/>
      <c r="CV14" s="120"/>
      <c r="CW14" s="120"/>
      <c r="CX14" s="120"/>
      <c r="CY14" s="120"/>
      <c r="CZ14" s="120"/>
      <c r="DA14" s="120"/>
      <c r="DB14" s="120"/>
      <c r="DC14" s="120"/>
      <c r="DD14" s="120"/>
      <c r="DE14" s="120"/>
      <c r="DF14" s="120"/>
      <c r="DG14" s="120"/>
      <c r="DH14" s="120"/>
      <c r="DI14" s="120"/>
      <c r="DJ14" s="120"/>
      <c r="DK14" s="120"/>
      <c r="DL14" s="120"/>
      <c r="DM14" s="120"/>
      <c r="DN14" s="120"/>
      <c r="DO14" s="120"/>
      <c r="DP14" s="120"/>
      <c r="DQ14" s="120"/>
      <c r="DR14" s="120"/>
      <c r="DS14" s="120"/>
      <c r="DT14" s="120"/>
      <c r="DU14" s="120"/>
      <c r="DV14" s="120"/>
      <c r="DW14" s="120"/>
      <c r="DX14" s="120"/>
      <c r="DY14" s="120"/>
      <c r="DZ14" s="120"/>
      <c r="EA14" s="120"/>
      <c r="EB14" s="120"/>
      <c r="EC14" s="120"/>
      <c r="ED14" s="120"/>
      <c r="EE14" s="120"/>
      <c r="EF14" s="120"/>
      <c r="EG14" s="120"/>
      <c r="EH14" s="120"/>
      <c r="EI14" s="120"/>
      <c r="EJ14" s="120"/>
      <c r="EK14" s="120"/>
      <c r="EL14" s="120"/>
      <c r="EM14" s="120"/>
      <c r="EN14" s="120"/>
      <c r="EO14" s="120"/>
      <c r="EP14" s="120"/>
      <c r="EQ14" s="120"/>
      <c r="ER14" s="120"/>
      <c r="ES14" s="120"/>
      <c r="ET14" s="120"/>
      <c r="EU14" s="120"/>
      <c r="EV14" s="120"/>
      <c r="EW14" s="120"/>
      <c r="EX14" s="120"/>
      <c r="EY14" s="120"/>
      <c r="EZ14" s="120"/>
      <c r="FA14" s="120"/>
      <c r="FB14" s="120"/>
      <c r="FC14" s="120"/>
      <c r="FD14" s="120"/>
      <c r="FE14" s="120"/>
      <c r="FF14" s="120"/>
      <c r="FG14" s="120"/>
      <c r="FH14" s="120"/>
      <c r="FI14" s="120"/>
      <c r="FJ14" s="120"/>
      <c r="FK14" s="120"/>
      <c r="FL14" s="120"/>
      <c r="FM14" s="120"/>
      <c r="FN14" s="120"/>
      <c r="FO14" s="120"/>
      <c r="FP14" s="120"/>
      <c r="FQ14" s="120"/>
      <c r="FR14" s="120"/>
      <c r="FS14" s="120"/>
      <c r="FT14" s="120"/>
      <c r="FU14" s="120"/>
      <c r="FV14" s="120"/>
      <c r="FW14" s="120"/>
      <c r="FX14" s="120"/>
      <c r="FY14" s="120"/>
      <c r="FZ14" s="120"/>
      <c r="GA14" s="120"/>
      <c r="GB14" s="120"/>
      <c r="GC14" s="120"/>
      <c r="GD14" s="120"/>
      <c r="GE14" s="120"/>
      <c r="GF14" s="120"/>
      <c r="GG14" s="120"/>
      <c r="GH14" s="120"/>
      <c r="GI14" s="120"/>
      <c r="GJ14" s="120"/>
      <c r="GK14" s="120"/>
      <c r="GL14" s="120"/>
      <c r="GM14" s="120"/>
      <c r="GN14" s="120"/>
      <c r="GO14" s="120"/>
      <c r="GP14" s="120"/>
      <c r="GQ14" s="120"/>
      <c r="GR14" s="120"/>
      <c r="GS14" s="120"/>
      <c r="GT14" s="120"/>
      <c r="GU14" s="120"/>
      <c r="GV14" s="120"/>
      <c r="GW14" s="120"/>
      <c r="GX14" s="120"/>
      <c r="GY14" s="120"/>
      <c r="GZ14" s="120"/>
      <c r="HA14" s="120"/>
      <c r="HB14" s="120"/>
      <c r="HC14" s="120"/>
      <c r="HD14" s="120"/>
      <c r="HE14" s="120"/>
      <c r="HF14" s="120"/>
      <c r="HG14" s="120"/>
      <c r="HH14" s="120"/>
      <c r="HI14" s="120"/>
      <c r="HJ14" s="120"/>
      <c r="HK14" s="120"/>
      <c r="HL14" s="120"/>
      <c r="HM14" s="120"/>
      <c r="HN14" s="120"/>
      <c r="HO14" s="120"/>
      <c r="HP14" s="120"/>
      <c r="HQ14" s="120"/>
      <c r="HR14" s="120"/>
    </row>
    <row r="15" s="110" customFormat="1" ht="28" customHeight="1" spans="1:226">
      <c r="A15" s="121" t="s">
        <v>59</v>
      </c>
      <c r="B15" s="122">
        <v>8636.05</v>
      </c>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0"/>
      <c r="AL15" s="120"/>
      <c r="AM15" s="120"/>
      <c r="AN15" s="120"/>
      <c r="AO15" s="120"/>
      <c r="AP15" s="120"/>
      <c r="AQ15" s="120"/>
      <c r="AR15" s="120"/>
      <c r="AS15" s="120"/>
      <c r="AT15" s="120"/>
      <c r="AU15" s="120"/>
      <c r="AV15" s="120"/>
      <c r="AW15" s="120"/>
      <c r="AX15" s="120"/>
      <c r="AY15" s="120"/>
      <c r="AZ15" s="120"/>
      <c r="BA15" s="120"/>
      <c r="BB15" s="120"/>
      <c r="BC15" s="120"/>
      <c r="BD15" s="120"/>
      <c r="BE15" s="120"/>
      <c r="BF15" s="120"/>
      <c r="BG15" s="120"/>
      <c r="BH15" s="120"/>
      <c r="BI15" s="120"/>
      <c r="BJ15" s="120"/>
      <c r="BK15" s="120"/>
      <c r="BL15" s="120"/>
      <c r="BM15" s="120"/>
      <c r="BN15" s="120"/>
      <c r="BO15" s="120"/>
      <c r="BP15" s="120"/>
      <c r="BQ15" s="120"/>
      <c r="BR15" s="120"/>
      <c r="BS15" s="120"/>
      <c r="BT15" s="120"/>
      <c r="BU15" s="120"/>
      <c r="BV15" s="120"/>
      <c r="BW15" s="120"/>
      <c r="BX15" s="120"/>
      <c r="BY15" s="120"/>
      <c r="BZ15" s="120"/>
      <c r="CA15" s="120"/>
      <c r="CB15" s="120"/>
      <c r="CC15" s="120"/>
      <c r="CD15" s="120"/>
      <c r="CE15" s="120"/>
      <c r="CF15" s="120"/>
      <c r="CG15" s="120"/>
      <c r="CH15" s="120"/>
      <c r="CI15" s="120"/>
      <c r="CJ15" s="120"/>
      <c r="CK15" s="120"/>
      <c r="CL15" s="120"/>
      <c r="CM15" s="120"/>
      <c r="CN15" s="120"/>
      <c r="CO15" s="120"/>
      <c r="CP15" s="120"/>
      <c r="CQ15" s="120"/>
      <c r="CR15" s="120"/>
      <c r="CS15" s="120"/>
      <c r="CT15" s="120"/>
      <c r="CU15" s="120"/>
      <c r="CV15" s="120"/>
      <c r="CW15" s="120"/>
      <c r="CX15" s="120"/>
      <c r="CY15" s="120"/>
      <c r="CZ15" s="120"/>
      <c r="DA15" s="120"/>
      <c r="DB15" s="120"/>
      <c r="DC15" s="120"/>
      <c r="DD15" s="120"/>
      <c r="DE15" s="120"/>
      <c r="DF15" s="120"/>
      <c r="DG15" s="120"/>
      <c r="DH15" s="120"/>
      <c r="DI15" s="120"/>
      <c r="DJ15" s="120"/>
      <c r="DK15" s="120"/>
      <c r="DL15" s="120"/>
      <c r="DM15" s="120"/>
      <c r="DN15" s="120"/>
      <c r="DO15" s="120"/>
      <c r="DP15" s="120"/>
      <c r="DQ15" s="120"/>
      <c r="DR15" s="120"/>
      <c r="DS15" s="120"/>
      <c r="DT15" s="120"/>
      <c r="DU15" s="120"/>
      <c r="DV15" s="120"/>
      <c r="DW15" s="120"/>
      <c r="DX15" s="120"/>
      <c r="DY15" s="120"/>
      <c r="DZ15" s="120"/>
      <c r="EA15" s="120"/>
      <c r="EB15" s="120"/>
      <c r="EC15" s="120"/>
      <c r="ED15" s="120"/>
      <c r="EE15" s="120"/>
      <c r="EF15" s="120"/>
      <c r="EG15" s="120"/>
      <c r="EH15" s="120"/>
      <c r="EI15" s="120"/>
      <c r="EJ15" s="120"/>
      <c r="EK15" s="120"/>
      <c r="EL15" s="120"/>
      <c r="EM15" s="120"/>
      <c r="EN15" s="120"/>
      <c r="EO15" s="120"/>
      <c r="EP15" s="120"/>
      <c r="EQ15" s="120"/>
      <c r="ER15" s="120"/>
      <c r="ES15" s="120"/>
      <c r="ET15" s="120"/>
      <c r="EU15" s="120"/>
      <c r="EV15" s="120"/>
      <c r="EW15" s="120"/>
      <c r="EX15" s="120"/>
      <c r="EY15" s="120"/>
      <c r="EZ15" s="120"/>
      <c r="FA15" s="120"/>
      <c r="FB15" s="120"/>
      <c r="FC15" s="120"/>
      <c r="FD15" s="120"/>
      <c r="FE15" s="120"/>
      <c r="FF15" s="120"/>
      <c r="FG15" s="120"/>
      <c r="FH15" s="120"/>
      <c r="FI15" s="120"/>
      <c r="FJ15" s="120"/>
      <c r="FK15" s="120"/>
      <c r="FL15" s="120"/>
      <c r="FM15" s="120"/>
      <c r="FN15" s="120"/>
      <c r="FO15" s="120"/>
      <c r="FP15" s="120"/>
      <c r="FQ15" s="120"/>
      <c r="FR15" s="120"/>
      <c r="FS15" s="120"/>
      <c r="FT15" s="120"/>
      <c r="FU15" s="120"/>
      <c r="FV15" s="120"/>
      <c r="FW15" s="120"/>
      <c r="FX15" s="120"/>
      <c r="FY15" s="120"/>
      <c r="FZ15" s="120"/>
      <c r="GA15" s="120"/>
      <c r="GB15" s="120"/>
      <c r="GC15" s="120"/>
      <c r="GD15" s="120"/>
      <c r="GE15" s="120"/>
      <c r="GF15" s="120"/>
      <c r="GG15" s="120"/>
      <c r="GH15" s="120"/>
      <c r="GI15" s="120"/>
      <c r="GJ15" s="120"/>
      <c r="GK15" s="120"/>
      <c r="GL15" s="120"/>
      <c r="GM15" s="120"/>
      <c r="GN15" s="120"/>
      <c r="GO15" s="120"/>
      <c r="GP15" s="120"/>
      <c r="GQ15" s="120"/>
      <c r="GR15" s="120"/>
      <c r="GS15" s="120"/>
      <c r="GT15" s="120"/>
      <c r="GU15" s="120"/>
      <c r="GV15" s="120"/>
      <c r="GW15" s="120"/>
      <c r="GX15" s="120"/>
      <c r="GY15" s="120"/>
      <c r="GZ15" s="120"/>
      <c r="HA15" s="120"/>
      <c r="HB15" s="120"/>
      <c r="HC15" s="120"/>
      <c r="HD15" s="120"/>
      <c r="HE15" s="120"/>
      <c r="HF15" s="120"/>
      <c r="HG15" s="120"/>
      <c r="HH15" s="120"/>
      <c r="HI15" s="120"/>
      <c r="HJ15" s="120"/>
      <c r="HK15" s="120"/>
      <c r="HL15" s="120"/>
      <c r="HM15" s="120"/>
      <c r="HN15" s="120"/>
      <c r="HO15" s="120"/>
      <c r="HP15" s="120"/>
      <c r="HQ15" s="120"/>
      <c r="HR15" s="120"/>
    </row>
    <row r="16" s="110" customFormat="1" ht="28" customHeight="1" spans="1:226">
      <c r="A16" s="121" t="s">
        <v>60</v>
      </c>
      <c r="B16" s="122">
        <v>4748.24</v>
      </c>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20"/>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K16" s="120"/>
      <c r="DL16" s="120"/>
      <c r="DM16" s="120"/>
      <c r="DN16" s="120"/>
      <c r="DO16" s="120"/>
      <c r="DP16" s="120"/>
      <c r="DQ16" s="120"/>
      <c r="DR16" s="120"/>
      <c r="DS16" s="120"/>
      <c r="DT16" s="120"/>
      <c r="DU16" s="120"/>
      <c r="DV16" s="120"/>
      <c r="DW16" s="120"/>
      <c r="DX16" s="120"/>
      <c r="DY16" s="120"/>
      <c r="DZ16" s="120"/>
      <c r="EA16" s="120"/>
      <c r="EB16" s="120"/>
      <c r="EC16" s="120"/>
      <c r="ED16" s="120"/>
      <c r="EE16" s="120"/>
      <c r="EF16" s="120"/>
      <c r="EG16" s="120"/>
      <c r="EH16" s="120"/>
      <c r="EI16" s="120"/>
      <c r="EJ16" s="120"/>
      <c r="EK16" s="120"/>
      <c r="EL16" s="120"/>
      <c r="EM16" s="120"/>
      <c r="EN16" s="120"/>
      <c r="EO16" s="120"/>
      <c r="EP16" s="120"/>
      <c r="EQ16" s="120"/>
      <c r="ER16" s="120"/>
      <c r="ES16" s="120"/>
      <c r="ET16" s="120"/>
      <c r="EU16" s="120"/>
      <c r="EV16" s="120"/>
      <c r="EW16" s="120"/>
      <c r="EX16" s="120"/>
      <c r="EY16" s="120"/>
      <c r="EZ16" s="120"/>
      <c r="FA16" s="120"/>
      <c r="FB16" s="120"/>
      <c r="FC16" s="120"/>
      <c r="FD16" s="120"/>
      <c r="FE16" s="120"/>
      <c r="FF16" s="120"/>
      <c r="FG16" s="120"/>
      <c r="FH16" s="120"/>
      <c r="FI16" s="120"/>
      <c r="FJ16" s="120"/>
      <c r="FK16" s="120"/>
      <c r="FL16" s="120"/>
      <c r="FM16" s="120"/>
      <c r="FN16" s="120"/>
      <c r="FO16" s="120"/>
      <c r="FP16" s="120"/>
      <c r="FQ16" s="120"/>
      <c r="FR16" s="120"/>
      <c r="FS16" s="120"/>
      <c r="FT16" s="120"/>
      <c r="FU16" s="120"/>
      <c r="FV16" s="120"/>
      <c r="FW16" s="120"/>
      <c r="FX16" s="120"/>
      <c r="FY16" s="120"/>
      <c r="FZ16" s="120"/>
      <c r="GA16" s="120"/>
      <c r="GB16" s="120"/>
      <c r="GC16" s="120"/>
      <c r="GD16" s="120"/>
      <c r="GE16" s="120"/>
      <c r="GF16" s="120"/>
      <c r="GG16" s="120"/>
      <c r="GH16" s="120"/>
      <c r="GI16" s="120"/>
      <c r="GJ16" s="120"/>
      <c r="GK16" s="120"/>
      <c r="GL16" s="120"/>
      <c r="GM16" s="120"/>
      <c r="GN16" s="120"/>
      <c r="GO16" s="120"/>
      <c r="GP16" s="120"/>
      <c r="GQ16" s="120"/>
      <c r="GR16" s="120"/>
      <c r="GS16" s="120"/>
      <c r="GT16" s="120"/>
      <c r="GU16" s="120"/>
      <c r="GV16" s="120"/>
      <c r="GW16" s="120"/>
      <c r="GX16" s="120"/>
      <c r="GY16" s="120"/>
      <c r="GZ16" s="120"/>
      <c r="HA16" s="120"/>
      <c r="HB16" s="120"/>
      <c r="HC16" s="120"/>
      <c r="HD16" s="120"/>
      <c r="HE16" s="120"/>
      <c r="HF16" s="120"/>
      <c r="HG16" s="120"/>
      <c r="HH16" s="120"/>
      <c r="HI16" s="120"/>
      <c r="HJ16" s="120"/>
      <c r="HK16" s="120"/>
      <c r="HL16" s="120"/>
      <c r="HM16" s="120"/>
      <c r="HN16" s="120"/>
      <c r="HO16" s="120"/>
      <c r="HP16" s="120"/>
      <c r="HQ16" s="120"/>
      <c r="HR16" s="120"/>
    </row>
    <row r="17" s="110" customFormat="1" ht="28" customHeight="1" spans="1:226">
      <c r="A17" s="121" t="s">
        <v>61</v>
      </c>
      <c r="B17" s="122">
        <v>2183.96</v>
      </c>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0"/>
      <c r="AL17" s="120"/>
      <c r="AM17" s="120"/>
      <c r="AN17" s="120"/>
      <c r="AO17" s="120"/>
      <c r="AP17" s="120"/>
      <c r="AQ17" s="120"/>
      <c r="AR17" s="120"/>
      <c r="AS17" s="120"/>
      <c r="AT17" s="120"/>
      <c r="AU17" s="120"/>
      <c r="AV17" s="120"/>
      <c r="AW17" s="120"/>
      <c r="AX17" s="120"/>
      <c r="AY17" s="120"/>
      <c r="AZ17" s="120"/>
      <c r="BA17" s="120"/>
      <c r="BB17" s="120"/>
      <c r="BC17" s="120"/>
      <c r="BD17" s="120"/>
      <c r="BE17" s="120"/>
      <c r="BF17" s="120"/>
      <c r="BG17" s="120"/>
      <c r="BH17" s="120"/>
      <c r="BI17" s="120"/>
      <c r="BJ17" s="120"/>
      <c r="BK17" s="120"/>
      <c r="BL17" s="120"/>
      <c r="BM17" s="120"/>
      <c r="BN17" s="120"/>
      <c r="BO17" s="120"/>
      <c r="BP17" s="120"/>
      <c r="BQ17" s="120"/>
      <c r="BR17" s="120"/>
      <c r="BS17" s="120"/>
      <c r="BT17" s="120"/>
      <c r="BU17" s="120"/>
      <c r="BV17" s="120"/>
      <c r="BW17" s="120"/>
      <c r="BX17" s="120"/>
      <c r="BY17" s="120"/>
      <c r="BZ17" s="120"/>
      <c r="CA17" s="120"/>
      <c r="CB17" s="120"/>
      <c r="CC17" s="120"/>
      <c r="CD17" s="120"/>
      <c r="CE17" s="120"/>
      <c r="CF17" s="120"/>
      <c r="CG17" s="120"/>
      <c r="CH17" s="120"/>
      <c r="CI17" s="120"/>
      <c r="CJ17" s="120"/>
      <c r="CK17" s="120"/>
      <c r="CL17" s="120"/>
      <c r="CM17" s="120"/>
      <c r="CN17" s="120"/>
      <c r="CO17" s="120"/>
      <c r="CP17" s="120"/>
      <c r="CQ17" s="120"/>
      <c r="CR17" s="120"/>
      <c r="CS17" s="120"/>
      <c r="CT17" s="120"/>
      <c r="CU17" s="120"/>
      <c r="CV17" s="120"/>
      <c r="CW17" s="120"/>
      <c r="CX17" s="120"/>
      <c r="CY17" s="120"/>
      <c r="CZ17" s="120"/>
      <c r="DA17" s="120"/>
      <c r="DB17" s="120"/>
      <c r="DC17" s="120"/>
      <c r="DD17" s="120"/>
      <c r="DE17" s="120"/>
      <c r="DF17" s="120"/>
      <c r="DG17" s="120"/>
      <c r="DH17" s="120"/>
      <c r="DI17" s="120"/>
      <c r="DJ17" s="120"/>
      <c r="DK17" s="120"/>
      <c r="DL17" s="120"/>
      <c r="DM17" s="120"/>
      <c r="DN17" s="120"/>
      <c r="DO17" s="120"/>
      <c r="DP17" s="120"/>
      <c r="DQ17" s="120"/>
      <c r="DR17" s="120"/>
      <c r="DS17" s="120"/>
      <c r="DT17" s="120"/>
      <c r="DU17" s="120"/>
      <c r="DV17" s="120"/>
      <c r="DW17" s="120"/>
      <c r="DX17" s="120"/>
      <c r="DY17" s="120"/>
      <c r="DZ17" s="120"/>
      <c r="EA17" s="120"/>
      <c r="EB17" s="120"/>
      <c r="EC17" s="120"/>
      <c r="ED17" s="120"/>
      <c r="EE17" s="120"/>
      <c r="EF17" s="120"/>
      <c r="EG17" s="120"/>
      <c r="EH17" s="120"/>
      <c r="EI17" s="120"/>
      <c r="EJ17" s="120"/>
      <c r="EK17" s="120"/>
      <c r="EL17" s="120"/>
      <c r="EM17" s="120"/>
      <c r="EN17" s="120"/>
      <c r="EO17" s="120"/>
      <c r="EP17" s="120"/>
      <c r="EQ17" s="120"/>
      <c r="ER17" s="120"/>
      <c r="ES17" s="120"/>
      <c r="ET17" s="120"/>
      <c r="EU17" s="120"/>
      <c r="EV17" s="120"/>
      <c r="EW17" s="120"/>
      <c r="EX17" s="120"/>
      <c r="EY17" s="120"/>
      <c r="EZ17" s="120"/>
      <c r="FA17" s="120"/>
      <c r="FB17" s="120"/>
      <c r="FC17" s="120"/>
      <c r="FD17" s="120"/>
      <c r="FE17" s="120"/>
      <c r="FF17" s="120"/>
      <c r="FG17" s="120"/>
      <c r="FH17" s="120"/>
      <c r="FI17" s="120"/>
      <c r="FJ17" s="120"/>
      <c r="FK17" s="120"/>
      <c r="FL17" s="120"/>
      <c r="FM17" s="120"/>
      <c r="FN17" s="120"/>
      <c r="FO17" s="120"/>
      <c r="FP17" s="120"/>
      <c r="FQ17" s="120"/>
      <c r="FR17" s="120"/>
      <c r="FS17" s="120"/>
      <c r="FT17" s="120"/>
      <c r="FU17" s="120"/>
      <c r="FV17" s="120"/>
      <c r="FW17" s="120"/>
      <c r="FX17" s="120"/>
      <c r="FY17" s="120"/>
      <c r="FZ17" s="120"/>
      <c r="GA17" s="120"/>
      <c r="GB17" s="120"/>
      <c r="GC17" s="120"/>
      <c r="GD17" s="120"/>
      <c r="GE17" s="120"/>
      <c r="GF17" s="120"/>
      <c r="GG17" s="120"/>
      <c r="GH17" s="120"/>
      <c r="GI17" s="120"/>
      <c r="GJ17" s="120"/>
      <c r="GK17" s="120"/>
      <c r="GL17" s="120"/>
      <c r="GM17" s="120"/>
      <c r="GN17" s="120"/>
      <c r="GO17" s="120"/>
      <c r="GP17" s="120"/>
      <c r="GQ17" s="120"/>
      <c r="GR17" s="120"/>
      <c r="GS17" s="120"/>
      <c r="GT17" s="120"/>
      <c r="GU17" s="120"/>
      <c r="GV17" s="120"/>
      <c r="GW17" s="120"/>
      <c r="GX17" s="120"/>
      <c r="GY17" s="120"/>
      <c r="GZ17" s="120"/>
      <c r="HA17" s="120"/>
      <c r="HB17" s="120"/>
      <c r="HC17" s="120"/>
      <c r="HD17" s="120"/>
      <c r="HE17" s="120"/>
      <c r="HF17" s="120"/>
      <c r="HG17" s="120"/>
      <c r="HH17" s="120"/>
      <c r="HI17" s="120"/>
      <c r="HJ17" s="120"/>
      <c r="HK17" s="120"/>
      <c r="HL17" s="120"/>
      <c r="HM17" s="120"/>
      <c r="HN17" s="120"/>
      <c r="HO17" s="120"/>
      <c r="HP17" s="120"/>
      <c r="HQ17" s="120"/>
      <c r="HR17" s="120"/>
    </row>
    <row r="18" s="110" customFormat="1" ht="28" customHeight="1" spans="1:226">
      <c r="A18" s="121" t="s">
        <v>62</v>
      </c>
      <c r="B18" s="122">
        <v>0</v>
      </c>
      <c r="C18" s="120"/>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0"/>
      <c r="DV18" s="120"/>
      <c r="DW18" s="120"/>
      <c r="DX18" s="120"/>
      <c r="DY18" s="120"/>
      <c r="DZ18" s="120"/>
      <c r="EA18" s="120"/>
      <c r="EB18" s="120"/>
      <c r="EC18" s="120"/>
      <c r="ED18" s="120"/>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row>
    <row r="19" s="110" customFormat="1" ht="28" customHeight="1" spans="1:226">
      <c r="A19" s="121" t="s">
        <v>63</v>
      </c>
      <c r="B19" s="122">
        <v>4051.19</v>
      </c>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0"/>
      <c r="DV19" s="120"/>
      <c r="DW19" s="120"/>
      <c r="DX19" s="120"/>
      <c r="DY19" s="120"/>
      <c r="DZ19" s="120"/>
      <c r="EA19" s="120"/>
      <c r="EB19" s="120"/>
      <c r="EC19" s="120"/>
      <c r="ED19" s="120"/>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row>
    <row r="20" s="110" customFormat="1" ht="28" customHeight="1" spans="1:226">
      <c r="A20" s="121" t="s">
        <v>64</v>
      </c>
      <c r="B20" s="122">
        <v>248</v>
      </c>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0"/>
      <c r="DV20" s="120"/>
      <c r="DW20" s="120"/>
      <c r="DX20" s="120"/>
      <c r="DY20" s="120"/>
      <c r="DZ20" s="120"/>
      <c r="EA20" s="120"/>
      <c r="EB20" s="120"/>
      <c r="EC20" s="120"/>
      <c r="ED20" s="120"/>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row>
    <row r="21" s="110" customFormat="1" ht="28" customHeight="1" spans="1:226">
      <c r="A21" s="121" t="s">
        <v>65</v>
      </c>
      <c r="B21" s="122">
        <v>1726.11</v>
      </c>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0"/>
      <c r="DV21" s="120"/>
      <c r="DW21" s="120"/>
      <c r="DX21" s="120"/>
      <c r="DY21" s="120"/>
      <c r="DZ21" s="120"/>
      <c r="EA21" s="120"/>
      <c r="EB21" s="120"/>
      <c r="EC21" s="120"/>
      <c r="ED21" s="120"/>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row>
    <row r="22" s="110" customFormat="1" ht="28" customHeight="1" spans="1:226">
      <c r="A22" s="121" t="s">
        <v>66</v>
      </c>
      <c r="B22" s="122">
        <v>0</v>
      </c>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0"/>
      <c r="DV22" s="120"/>
      <c r="DW22" s="120"/>
      <c r="DX22" s="120"/>
      <c r="DY22" s="120"/>
      <c r="DZ22" s="120"/>
      <c r="EA22" s="120"/>
      <c r="EB22" s="120"/>
      <c r="EC22" s="120"/>
      <c r="ED22" s="120"/>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row>
    <row r="23" s="110" customFormat="1" ht="28" customHeight="1" spans="1:226">
      <c r="A23" s="121" t="s">
        <v>67</v>
      </c>
      <c r="B23" s="122">
        <v>645.51</v>
      </c>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0"/>
      <c r="DV23" s="120"/>
      <c r="DW23" s="120"/>
      <c r="DX23" s="120"/>
      <c r="DY23" s="120"/>
      <c r="DZ23" s="120"/>
      <c r="EA23" s="120"/>
      <c r="EB23" s="120"/>
      <c r="EC23" s="120"/>
      <c r="ED23" s="120"/>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row>
    <row r="24" s="110" customFormat="1" ht="28" customHeight="1" spans="1:226">
      <c r="A24" s="118" t="s">
        <v>68</v>
      </c>
      <c r="B24" s="119">
        <v>22086.82</v>
      </c>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0"/>
      <c r="DV24" s="120"/>
      <c r="DW24" s="120"/>
      <c r="DX24" s="120"/>
      <c r="DY24" s="120"/>
      <c r="DZ24" s="120"/>
      <c r="EA24" s="120"/>
      <c r="EB24" s="120"/>
      <c r="EC24" s="120"/>
      <c r="ED24" s="120"/>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row>
    <row r="25" s="110" customFormat="1" ht="28" customHeight="1" spans="1:226">
      <c r="A25" s="124" t="s">
        <v>69</v>
      </c>
      <c r="B25" s="122">
        <v>0</v>
      </c>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0"/>
      <c r="DV25" s="120"/>
      <c r="DW25" s="120"/>
      <c r="DX25" s="120"/>
      <c r="DY25" s="120"/>
      <c r="DZ25" s="120"/>
      <c r="EA25" s="120"/>
      <c r="EB25" s="120"/>
      <c r="EC25" s="120"/>
      <c r="ED25" s="120"/>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row>
    <row r="26" s="110" customFormat="1" ht="28" customHeight="1" spans="1:226">
      <c r="A26" s="125" t="s">
        <v>70</v>
      </c>
      <c r="B26" s="119">
        <f>B27-B5-B24</f>
        <v>10949.88</v>
      </c>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0"/>
      <c r="DV26" s="120"/>
      <c r="DW26" s="120"/>
      <c r="DX26" s="120"/>
      <c r="DY26" s="120"/>
      <c r="DZ26" s="120"/>
      <c r="EA26" s="120"/>
      <c r="EB26" s="120"/>
      <c r="EC26" s="120"/>
      <c r="ED26" s="120"/>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row>
    <row r="27" s="110" customFormat="1" ht="32" customHeight="1" spans="1:226">
      <c r="A27" s="126" t="s">
        <v>71</v>
      </c>
      <c r="B27" s="119">
        <f>'1、一般公共预算收入'!B25</f>
        <v>132793.2</v>
      </c>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0"/>
      <c r="DV27" s="120"/>
      <c r="DW27" s="120"/>
      <c r="DX27" s="120"/>
      <c r="DY27" s="120"/>
      <c r="DZ27" s="120"/>
      <c r="EA27" s="120"/>
      <c r="EB27" s="120"/>
      <c r="EC27" s="120"/>
      <c r="ED27" s="120"/>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row>
    <row r="28" ht="22" customHeight="1" spans="1:2">
      <c r="A28" s="127"/>
      <c r="B28" s="128"/>
    </row>
    <row r="31" spans="2:2">
      <c r="B31" s="129"/>
    </row>
  </sheetData>
  <protectedRanges>
    <protectedRange sqref="A18" name="区域1"/>
  </protectedRanges>
  <autoFilter ref="A4:B27">
    <extLst/>
  </autoFilter>
  <mergeCells count="2">
    <mergeCell ref="A2:B2"/>
    <mergeCell ref="A28:B28"/>
  </mergeCells>
  <printOptions horizontalCentered="1"/>
  <pageMargins left="0.51" right="0.24" top="0.43" bottom="0.39" header="0.2" footer="0.2"/>
  <pageSetup paperSize="9" scale="89" orientation="portrait" horizontalDpi="600" verticalDpi="6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1"/>
  <sheetViews>
    <sheetView view="pageBreakPreview" zoomScaleNormal="100" workbookViewId="0">
      <selection activeCell="A12" sqref="A12:A15"/>
    </sheetView>
  </sheetViews>
  <sheetFormatPr defaultColWidth="8.7" defaultRowHeight="13.5" outlineLevelCol="1"/>
  <cols>
    <col min="1" max="1" width="68.375" customWidth="1"/>
    <col min="2" max="2" width="16.375" customWidth="1"/>
  </cols>
  <sheetData>
    <row r="1" ht="28" customHeight="1" spans="1:2">
      <c r="A1" s="102" t="s">
        <v>72</v>
      </c>
      <c r="B1" s="103"/>
    </row>
    <row r="2" ht="27" spans="1:2">
      <c r="A2" s="4" t="s">
        <v>73</v>
      </c>
      <c r="B2" s="4"/>
    </row>
    <row r="3" ht="18.75" spans="2:2">
      <c r="B3" s="5" t="s">
        <v>2</v>
      </c>
    </row>
    <row r="4" ht="20" customHeight="1" spans="1:2">
      <c r="A4" s="6" t="s">
        <v>74</v>
      </c>
      <c r="B4" s="6" t="s">
        <v>4</v>
      </c>
    </row>
    <row r="5" ht="28" customHeight="1" spans="1:2">
      <c r="A5" s="104" t="s">
        <v>75</v>
      </c>
      <c r="B5" s="105">
        <f>+B6+B9</f>
        <v>25182.68</v>
      </c>
    </row>
    <row r="6" ht="18.75" spans="1:2">
      <c r="A6" s="12" t="s">
        <v>76</v>
      </c>
      <c r="B6" s="70">
        <f>SUM(B7:B8)</f>
        <v>2965.3</v>
      </c>
    </row>
    <row r="7" ht="18.75" spans="1:2">
      <c r="A7" s="12" t="s">
        <v>77</v>
      </c>
      <c r="B7" s="70">
        <v>465.3</v>
      </c>
    </row>
    <row r="8" ht="18.75" spans="1:2">
      <c r="A8" s="12" t="s">
        <v>78</v>
      </c>
      <c r="B8" s="106">
        <v>2500</v>
      </c>
    </row>
    <row r="9" ht="18.75" spans="1:2">
      <c r="A9" s="12" t="s">
        <v>79</v>
      </c>
      <c r="B9" s="70">
        <f>B10+B11</f>
        <v>22217.38</v>
      </c>
    </row>
    <row r="10" ht="18.75" spans="1:2">
      <c r="A10" s="12" t="s">
        <v>80</v>
      </c>
      <c r="B10" s="70">
        <v>22059</v>
      </c>
    </row>
    <row r="11" ht="18.75" spans="1:2">
      <c r="A11" s="12" t="s">
        <v>81</v>
      </c>
      <c r="B11" s="70">
        <f>SUM(B12:B15)</f>
        <v>158.38</v>
      </c>
    </row>
    <row r="12" ht="18.75" spans="1:2">
      <c r="A12" s="12" t="s">
        <v>82</v>
      </c>
      <c r="B12" s="70">
        <v>51.77</v>
      </c>
    </row>
    <row r="13" ht="18.75" spans="1:2">
      <c r="A13" s="12" t="s">
        <v>83</v>
      </c>
      <c r="B13" s="70">
        <v>92.47</v>
      </c>
    </row>
    <row r="14" ht="18.75" spans="1:2">
      <c r="A14" s="12" t="s">
        <v>84</v>
      </c>
      <c r="B14" s="70">
        <v>0</v>
      </c>
    </row>
    <row r="15" ht="18.75" spans="1:2">
      <c r="A15" s="12" t="s">
        <v>85</v>
      </c>
      <c r="B15" s="70">
        <v>14.14</v>
      </c>
    </row>
    <row r="16" ht="18.75" spans="1:2">
      <c r="A16" s="12" t="s">
        <v>86</v>
      </c>
      <c r="B16" s="70">
        <v>0</v>
      </c>
    </row>
    <row r="17" ht="18.75" spans="1:2">
      <c r="A17" s="104" t="s">
        <v>68</v>
      </c>
      <c r="B17" s="105">
        <v>9471.37</v>
      </c>
    </row>
    <row r="18" ht="18.75" spans="1:2">
      <c r="A18" s="107" t="s">
        <v>87</v>
      </c>
      <c r="B18" s="105">
        <v>7627.84</v>
      </c>
    </row>
    <row r="19" ht="28" customHeight="1" spans="1:2">
      <c r="A19" s="104" t="s">
        <v>88</v>
      </c>
      <c r="B19" s="105">
        <f>B20-B5-B18-B17</f>
        <v>0</v>
      </c>
    </row>
    <row r="20" ht="28" customHeight="1" spans="1:2">
      <c r="A20" s="108" t="s">
        <v>71</v>
      </c>
      <c r="B20" s="105">
        <f>'2、政府性基金收入'!B17</f>
        <v>42281.89</v>
      </c>
    </row>
    <row r="21" ht="28" customHeight="1" spans="1:2">
      <c r="A21" s="109"/>
      <c r="B21" s="109"/>
    </row>
  </sheetData>
  <protectedRanges>
    <protectedRange sqref="A8 A10" name="区域1_6"/>
  </protectedRanges>
  <autoFilter ref="A5:B20">
    <extLst/>
  </autoFilter>
  <mergeCells count="3">
    <mergeCell ref="A1:B1"/>
    <mergeCell ref="A2:B2"/>
    <mergeCell ref="A21:B21"/>
  </mergeCells>
  <pageMargins left="0.39" right="0.31" top="0.67" bottom="0.31" header="0.51" footer="0.2"/>
  <pageSetup paperSize="9" orientation="portrait" horizontalDpi="600"/>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1361"/>
  <sheetViews>
    <sheetView view="pageBreakPreview" zoomScaleNormal="100" workbookViewId="0">
      <pane xSplit="3" ySplit="7" topLeftCell="D1210" activePane="bottomRight" state="frozen"/>
      <selection/>
      <selection pane="topRight"/>
      <selection pane="bottomLeft"/>
      <selection pane="bottomRight" activeCell="C610" sqref="C610"/>
    </sheetView>
  </sheetViews>
  <sheetFormatPr defaultColWidth="8.90833333333333" defaultRowHeight="13.5" outlineLevelCol="3"/>
  <cols>
    <col min="1" max="1" width="8.90833333333333" style="80"/>
    <col min="2" max="2" width="15.8083333333333" style="80" customWidth="1"/>
    <col min="3" max="3" width="59.4416666666667" style="84" customWidth="1"/>
    <col min="4" max="4" width="19.4416666666667" style="85" customWidth="1"/>
    <col min="5" max="16384" width="8.90833333333333" style="80"/>
  </cols>
  <sheetData>
    <row r="1" s="80" customFormat="1" ht="28" customHeight="1" spans="2:4">
      <c r="B1" s="86" t="s">
        <v>89</v>
      </c>
      <c r="C1" s="84"/>
      <c r="D1" s="85"/>
    </row>
    <row r="2" s="80" customFormat="1" ht="59" customHeight="1" spans="2:4">
      <c r="B2" s="58" t="s">
        <v>90</v>
      </c>
      <c r="C2" s="58"/>
      <c r="D2" s="87"/>
    </row>
    <row r="3" s="81" customFormat="1" ht="27.9" customHeight="1" spans="3:4">
      <c r="C3" s="88"/>
      <c r="D3" s="89" t="s">
        <v>2</v>
      </c>
    </row>
    <row r="4" s="81" customFormat="1" ht="27.9" customHeight="1" spans="2:4">
      <c r="B4" s="90" t="s">
        <v>91</v>
      </c>
      <c r="C4" s="90"/>
      <c r="D4" s="91" t="s">
        <v>4</v>
      </c>
    </row>
    <row r="5" s="81" customFormat="1" ht="27.9" customHeight="1" spans="2:4">
      <c r="B5" s="92" t="s">
        <v>92</v>
      </c>
      <c r="C5" s="90" t="s">
        <v>93</v>
      </c>
      <c r="D5" s="93"/>
    </row>
    <row r="6" s="81" customFormat="1" ht="28" customHeight="1" spans="2:4">
      <c r="B6" s="94" t="s">
        <v>94</v>
      </c>
      <c r="C6" s="95"/>
      <c r="D6" s="96">
        <f>D7+D236+D276+D295+D385+D437+D493+D550+D676+D748+D827+D850+D961+D1025+D1089+D1109+D1139+D1149+D1194+D1214+D1258+D1314</f>
        <v>99756.5</v>
      </c>
    </row>
    <row r="7" s="82" customFormat="1" ht="18.75" spans="1:4">
      <c r="A7" s="82">
        <f>LEN(B7)</f>
        <v>3</v>
      </c>
      <c r="B7" s="97">
        <v>201</v>
      </c>
      <c r="C7" s="98" t="s">
        <v>95</v>
      </c>
      <c r="D7" s="96">
        <v>6904.77</v>
      </c>
    </row>
    <row r="8" s="83" customFormat="1" ht="18.75" spans="1:4">
      <c r="A8" s="83">
        <f t="shared" ref="A8:A71" si="0">LEN(B8)</f>
        <v>5</v>
      </c>
      <c r="B8" s="99">
        <v>20101</v>
      </c>
      <c r="C8" s="100" t="s">
        <v>96</v>
      </c>
      <c r="D8" s="101">
        <v>85.7</v>
      </c>
    </row>
    <row r="9" s="83" customFormat="1" ht="18.75" spans="1:4">
      <c r="A9" s="83">
        <f t="shared" si="0"/>
        <v>7</v>
      </c>
      <c r="B9" s="99">
        <v>2010101</v>
      </c>
      <c r="C9" s="100" t="s">
        <v>97</v>
      </c>
      <c r="D9" s="101">
        <v>79.1</v>
      </c>
    </row>
    <row r="10" s="83" customFormat="1" ht="18.75" spans="1:4">
      <c r="A10" s="83">
        <f t="shared" si="0"/>
        <v>7</v>
      </c>
      <c r="B10" s="99">
        <v>2010102</v>
      </c>
      <c r="C10" s="100" t="s">
        <v>98</v>
      </c>
      <c r="D10" s="101">
        <v>6.6</v>
      </c>
    </row>
    <row r="11" s="83" customFormat="1" ht="18.75" hidden="1" spans="1:4">
      <c r="A11" s="83">
        <f t="shared" si="0"/>
        <v>7</v>
      </c>
      <c r="B11" s="99">
        <v>2010103</v>
      </c>
      <c r="C11" s="100" t="s">
        <v>99</v>
      </c>
      <c r="D11" s="101">
        <v>0</v>
      </c>
    </row>
    <row r="12" s="83" customFormat="1" ht="18.75" hidden="1" spans="1:4">
      <c r="A12" s="83">
        <f t="shared" si="0"/>
        <v>7</v>
      </c>
      <c r="B12" s="99">
        <v>2010104</v>
      </c>
      <c r="C12" s="100" t="s">
        <v>100</v>
      </c>
      <c r="D12" s="101">
        <v>0</v>
      </c>
    </row>
    <row r="13" s="83" customFormat="1" ht="18.75" hidden="1" spans="1:4">
      <c r="A13" s="83">
        <f t="shared" si="0"/>
        <v>7</v>
      </c>
      <c r="B13" s="99">
        <v>2010105</v>
      </c>
      <c r="C13" s="100" t="s">
        <v>101</v>
      </c>
      <c r="D13" s="101">
        <v>0</v>
      </c>
    </row>
    <row r="14" s="83" customFormat="1" ht="18.75" hidden="1" spans="1:4">
      <c r="A14" s="83">
        <f t="shared" si="0"/>
        <v>7</v>
      </c>
      <c r="B14" s="99">
        <v>2010106</v>
      </c>
      <c r="C14" s="100" t="s">
        <v>102</v>
      </c>
      <c r="D14" s="101">
        <v>0</v>
      </c>
    </row>
    <row r="15" s="83" customFormat="1" ht="18.75" hidden="1" spans="1:4">
      <c r="A15" s="83">
        <f t="shared" si="0"/>
        <v>7</v>
      </c>
      <c r="B15" s="99">
        <v>2010107</v>
      </c>
      <c r="C15" s="100" t="s">
        <v>103</v>
      </c>
      <c r="D15" s="101">
        <v>0</v>
      </c>
    </row>
    <row r="16" s="83" customFormat="1" ht="18.75" hidden="1" spans="1:4">
      <c r="A16" s="83">
        <f t="shared" si="0"/>
        <v>7</v>
      </c>
      <c r="B16" s="99">
        <v>2010108</v>
      </c>
      <c r="C16" s="100" t="s">
        <v>104</v>
      </c>
      <c r="D16" s="101">
        <v>0</v>
      </c>
    </row>
    <row r="17" s="83" customFormat="1" ht="18.75" hidden="1" spans="1:4">
      <c r="A17" s="83">
        <f t="shared" si="0"/>
        <v>7</v>
      </c>
      <c r="B17" s="99">
        <v>2010109</v>
      </c>
      <c r="C17" s="100" t="s">
        <v>105</v>
      </c>
      <c r="D17" s="101">
        <v>0</v>
      </c>
    </row>
    <row r="18" s="83" customFormat="1" ht="18.75" hidden="1" spans="1:4">
      <c r="A18" s="83">
        <f t="shared" si="0"/>
        <v>7</v>
      </c>
      <c r="B18" s="99">
        <v>2010150</v>
      </c>
      <c r="C18" s="100" t="s">
        <v>106</v>
      </c>
      <c r="D18" s="101">
        <v>0</v>
      </c>
    </row>
    <row r="19" s="83" customFormat="1" ht="18.75" hidden="1" spans="1:4">
      <c r="A19" s="83">
        <f t="shared" si="0"/>
        <v>7</v>
      </c>
      <c r="B19" s="99">
        <v>2010199</v>
      </c>
      <c r="C19" s="100" t="s">
        <v>107</v>
      </c>
      <c r="D19" s="101">
        <v>0</v>
      </c>
    </row>
    <row r="20" s="83" customFormat="1" ht="18.75" hidden="1" spans="1:4">
      <c r="A20" s="83">
        <f t="shared" si="0"/>
        <v>5</v>
      </c>
      <c r="B20" s="99">
        <v>20102</v>
      </c>
      <c r="C20" s="100" t="s">
        <v>108</v>
      </c>
      <c r="D20" s="101">
        <v>0</v>
      </c>
    </row>
    <row r="21" s="83" customFormat="1" ht="18.75" hidden="1" spans="1:4">
      <c r="A21" s="83">
        <f t="shared" si="0"/>
        <v>7</v>
      </c>
      <c r="B21" s="99">
        <v>2010201</v>
      </c>
      <c r="C21" s="100" t="s">
        <v>97</v>
      </c>
      <c r="D21" s="101">
        <v>0</v>
      </c>
    </row>
    <row r="22" s="83" customFormat="1" ht="18.75" hidden="1" spans="1:4">
      <c r="A22" s="83">
        <f t="shared" si="0"/>
        <v>7</v>
      </c>
      <c r="B22" s="99">
        <v>2010202</v>
      </c>
      <c r="C22" s="100" t="s">
        <v>98</v>
      </c>
      <c r="D22" s="101">
        <v>0</v>
      </c>
    </row>
    <row r="23" s="83" customFormat="1" ht="18.75" hidden="1" spans="1:4">
      <c r="A23" s="83">
        <f t="shared" si="0"/>
        <v>7</v>
      </c>
      <c r="B23" s="99">
        <v>2010203</v>
      </c>
      <c r="C23" s="100" t="s">
        <v>99</v>
      </c>
      <c r="D23" s="101">
        <v>0</v>
      </c>
    </row>
    <row r="24" s="83" customFormat="1" ht="18.75" hidden="1" spans="1:4">
      <c r="A24" s="83">
        <f t="shared" si="0"/>
        <v>7</v>
      </c>
      <c r="B24" s="99">
        <v>2010204</v>
      </c>
      <c r="C24" s="100" t="s">
        <v>109</v>
      </c>
      <c r="D24" s="101">
        <v>0</v>
      </c>
    </row>
    <row r="25" s="83" customFormat="1" ht="18.75" hidden="1" spans="1:4">
      <c r="A25" s="83">
        <f t="shared" si="0"/>
        <v>7</v>
      </c>
      <c r="B25" s="99">
        <v>2010205</v>
      </c>
      <c r="C25" s="100" t="s">
        <v>110</v>
      </c>
      <c r="D25" s="101">
        <v>0</v>
      </c>
    </row>
    <row r="26" s="83" customFormat="1" ht="18.75" hidden="1" spans="1:4">
      <c r="A26" s="83">
        <f t="shared" si="0"/>
        <v>7</v>
      </c>
      <c r="B26" s="99">
        <v>2010206</v>
      </c>
      <c r="C26" s="100" t="s">
        <v>111</v>
      </c>
      <c r="D26" s="101">
        <v>0</v>
      </c>
    </row>
    <row r="27" s="83" customFormat="1" ht="18.75" hidden="1" spans="1:4">
      <c r="A27" s="83">
        <f t="shared" si="0"/>
        <v>7</v>
      </c>
      <c r="B27" s="99">
        <v>2010250</v>
      </c>
      <c r="C27" s="100" t="s">
        <v>106</v>
      </c>
      <c r="D27" s="101">
        <v>0</v>
      </c>
    </row>
    <row r="28" s="83" customFormat="1" ht="18.75" hidden="1" spans="1:4">
      <c r="A28" s="83">
        <f t="shared" si="0"/>
        <v>7</v>
      </c>
      <c r="B28" s="99">
        <v>2010299</v>
      </c>
      <c r="C28" s="100" t="s">
        <v>112</v>
      </c>
      <c r="D28" s="101">
        <v>0</v>
      </c>
    </row>
    <row r="29" s="83" customFormat="1" ht="18.75" spans="1:4">
      <c r="A29" s="83">
        <f t="shared" si="0"/>
        <v>5</v>
      </c>
      <c r="B29" s="99">
        <v>20103</v>
      </c>
      <c r="C29" s="100" t="s">
        <v>113</v>
      </c>
      <c r="D29" s="101">
        <v>2453.45</v>
      </c>
    </row>
    <row r="30" s="83" customFormat="1" ht="18.75" spans="1:4">
      <c r="A30" s="83">
        <f t="shared" si="0"/>
        <v>7</v>
      </c>
      <c r="B30" s="99">
        <v>2010301</v>
      </c>
      <c r="C30" s="100" t="s">
        <v>97</v>
      </c>
      <c r="D30" s="101">
        <v>2356.56</v>
      </c>
    </row>
    <row r="31" s="83" customFormat="1" ht="18.75" spans="1:4">
      <c r="A31" s="83">
        <f t="shared" si="0"/>
        <v>7</v>
      </c>
      <c r="B31" s="99">
        <v>2010302</v>
      </c>
      <c r="C31" s="100" t="s">
        <v>98</v>
      </c>
      <c r="D31" s="101">
        <v>50.01</v>
      </c>
    </row>
    <row r="32" s="83" customFormat="1" ht="18.75" spans="1:4">
      <c r="A32" s="83">
        <f t="shared" si="0"/>
        <v>7</v>
      </c>
      <c r="B32" s="99">
        <v>2010303</v>
      </c>
      <c r="C32" s="100" t="s">
        <v>99</v>
      </c>
      <c r="D32" s="101">
        <v>0.05</v>
      </c>
    </row>
    <row r="33" s="83" customFormat="1" ht="18.75" hidden="1" spans="1:4">
      <c r="A33" s="83">
        <f t="shared" si="0"/>
        <v>7</v>
      </c>
      <c r="B33" s="99">
        <v>2010304</v>
      </c>
      <c r="C33" s="100" t="s">
        <v>114</v>
      </c>
      <c r="D33" s="101">
        <v>0</v>
      </c>
    </row>
    <row r="34" s="83" customFormat="1" ht="18.75" hidden="1" spans="1:4">
      <c r="A34" s="83">
        <f t="shared" si="0"/>
        <v>7</v>
      </c>
      <c r="B34" s="99">
        <v>2010305</v>
      </c>
      <c r="C34" s="100" t="s">
        <v>115</v>
      </c>
      <c r="D34" s="101">
        <v>0</v>
      </c>
    </row>
    <row r="35" s="83" customFormat="1" ht="18.75" hidden="1" spans="1:4">
      <c r="A35" s="83">
        <f t="shared" si="0"/>
        <v>7</v>
      </c>
      <c r="B35" s="99">
        <v>2010306</v>
      </c>
      <c r="C35" s="100" t="s">
        <v>116</v>
      </c>
      <c r="D35" s="101">
        <v>0</v>
      </c>
    </row>
    <row r="36" s="83" customFormat="1" ht="18.75" hidden="1" spans="1:4">
      <c r="A36" s="83">
        <f t="shared" si="0"/>
        <v>7</v>
      </c>
      <c r="B36" s="99">
        <v>2010308</v>
      </c>
      <c r="C36" s="100" t="s">
        <v>117</v>
      </c>
      <c r="D36" s="101">
        <v>0</v>
      </c>
    </row>
    <row r="37" s="83" customFormat="1" ht="18.75" hidden="1" spans="1:4">
      <c r="A37" s="83">
        <f t="shared" si="0"/>
        <v>7</v>
      </c>
      <c r="B37" s="99">
        <v>2010309</v>
      </c>
      <c r="C37" s="100" t="s">
        <v>118</v>
      </c>
      <c r="D37" s="101">
        <v>0</v>
      </c>
    </row>
    <row r="38" s="83" customFormat="1" ht="18.75" hidden="1" spans="1:4">
      <c r="A38" s="83">
        <f t="shared" si="0"/>
        <v>7</v>
      </c>
      <c r="B38" s="99">
        <v>2010350</v>
      </c>
      <c r="C38" s="100" t="s">
        <v>106</v>
      </c>
      <c r="D38" s="101">
        <v>0</v>
      </c>
    </row>
    <row r="39" s="83" customFormat="1" ht="18.75" spans="1:4">
      <c r="A39" s="83">
        <f t="shared" si="0"/>
        <v>7</v>
      </c>
      <c r="B39" s="99">
        <v>2010399</v>
      </c>
      <c r="C39" s="100" t="s">
        <v>119</v>
      </c>
      <c r="D39" s="101">
        <v>46.82</v>
      </c>
    </row>
    <row r="40" s="83" customFormat="1" ht="18.75" spans="1:4">
      <c r="A40" s="83">
        <f t="shared" si="0"/>
        <v>5</v>
      </c>
      <c r="B40" s="99">
        <v>20104</v>
      </c>
      <c r="C40" s="100" t="s">
        <v>120</v>
      </c>
      <c r="D40" s="101">
        <v>477.67</v>
      </c>
    </row>
    <row r="41" s="83" customFormat="1" ht="18.75" spans="1:4">
      <c r="A41" s="83">
        <f t="shared" si="0"/>
        <v>7</v>
      </c>
      <c r="B41" s="99">
        <v>2010401</v>
      </c>
      <c r="C41" s="100" t="s">
        <v>97</v>
      </c>
      <c r="D41" s="101">
        <v>358.83</v>
      </c>
    </row>
    <row r="42" s="83" customFormat="1" ht="18.75" spans="1:4">
      <c r="A42" s="83">
        <f t="shared" si="0"/>
        <v>7</v>
      </c>
      <c r="B42" s="99">
        <v>2010402</v>
      </c>
      <c r="C42" s="100" t="s">
        <v>98</v>
      </c>
      <c r="D42" s="101">
        <v>113.84</v>
      </c>
    </row>
    <row r="43" s="83" customFormat="1" ht="18.75" hidden="1" spans="1:4">
      <c r="A43" s="83">
        <f t="shared" si="0"/>
        <v>7</v>
      </c>
      <c r="B43" s="99">
        <v>2010403</v>
      </c>
      <c r="C43" s="100" t="s">
        <v>99</v>
      </c>
      <c r="D43" s="101">
        <v>0</v>
      </c>
    </row>
    <row r="44" s="83" customFormat="1" ht="18.75" spans="1:4">
      <c r="A44" s="83">
        <f t="shared" si="0"/>
        <v>7</v>
      </c>
      <c r="B44" s="99">
        <v>2010404</v>
      </c>
      <c r="C44" s="100" t="s">
        <v>121</v>
      </c>
      <c r="D44" s="101">
        <v>4</v>
      </c>
    </row>
    <row r="45" s="83" customFormat="1" ht="18.75" hidden="1" spans="1:4">
      <c r="A45" s="83">
        <f t="shared" si="0"/>
        <v>7</v>
      </c>
      <c r="B45" s="99">
        <v>2010405</v>
      </c>
      <c r="C45" s="100" t="s">
        <v>122</v>
      </c>
      <c r="D45" s="101">
        <v>0</v>
      </c>
    </row>
    <row r="46" s="83" customFormat="1" ht="18.75" hidden="1" spans="1:4">
      <c r="A46" s="83">
        <f t="shared" si="0"/>
        <v>7</v>
      </c>
      <c r="B46" s="99">
        <v>2010406</v>
      </c>
      <c r="C46" s="100" t="s">
        <v>123</v>
      </c>
      <c r="D46" s="101">
        <v>0</v>
      </c>
    </row>
    <row r="47" s="83" customFormat="1" ht="18.75" hidden="1" spans="1:4">
      <c r="A47" s="83">
        <f t="shared" si="0"/>
        <v>7</v>
      </c>
      <c r="B47" s="99">
        <v>2010407</v>
      </c>
      <c r="C47" s="100" t="s">
        <v>124</v>
      </c>
      <c r="D47" s="101">
        <v>0</v>
      </c>
    </row>
    <row r="48" s="83" customFormat="1" ht="18.75" spans="1:4">
      <c r="A48" s="83">
        <f t="shared" si="0"/>
        <v>7</v>
      </c>
      <c r="B48" s="99">
        <v>2010408</v>
      </c>
      <c r="C48" s="100" t="s">
        <v>125</v>
      </c>
      <c r="D48" s="101">
        <v>1</v>
      </c>
    </row>
    <row r="49" s="83" customFormat="1" ht="18.75" hidden="1" spans="1:4">
      <c r="A49" s="83">
        <f t="shared" si="0"/>
        <v>7</v>
      </c>
      <c r="B49" s="99">
        <v>2010450</v>
      </c>
      <c r="C49" s="100" t="s">
        <v>106</v>
      </c>
      <c r="D49" s="101">
        <v>0</v>
      </c>
    </row>
    <row r="50" s="83" customFormat="1" ht="18.75" hidden="1" spans="1:4">
      <c r="A50" s="83">
        <f t="shared" si="0"/>
        <v>7</v>
      </c>
      <c r="B50" s="99">
        <v>2010499</v>
      </c>
      <c r="C50" s="100" t="s">
        <v>126</v>
      </c>
      <c r="D50" s="101">
        <v>0</v>
      </c>
    </row>
    <row r="51" s="83" customFormat="1" ht="18.75" spans="1:4">
      <c r="A51" s="83">
        <f t="shared" si="0"/>
        <v>5</v>
      </c>
      <c r="B51" s="99">
        <v>20105</v>
      </c>
      <c r="C51" s="100" t="s">
        <v>127</v>
      </c>
      <c r="D51" s="101">
        <v>50.2</v>
      </c>
    </row>
    <row r="52" s="83" customFormat="1" ht="18.75" hidden="1" spans="1:4">
      <c r="A52" s="83">
        <f t="shared" si="0"/>
        <v>7</v>
      </c>
      <c r="B52" s="99">
        <v>2010501</v>
      </c>
      <c r="C52" s="100" t="s">
        <v>97</v>
      </c>
      <c r="D52" s="101">
        <v>0</v>
      </c>
    </row>
    <row r="53" s="83" customFormat="1" ht="18.75" hidden="1" spans="1:4">
      <c r="A53" s="83">
        <f t="shared" si="0"/>
        <v>7</v>
      </c>
      <c r="B53" s="99">
        <v>2010502</v>
      </c>
      <c r="C53" s="100" t="s">
        <v>98</v>
      </c>
      <c r="D53" s="101">
        <v>0</v>
      </c>
    </row>
    <row r="54" s="83" customFormat="1" ht="18.75" hidden="1" spans="1:4">
      <c r="A54" s="83">
        <f t="shared" si="0"/>
        <v>7</v>
      </c>
      <c r="B54" s="99">
        <v>2010503</v>
      </c>
      <c r="C54" s="100" t="s">
        <v>99</v>
      </c>
      <c r="D54" s="101">
        <v>0</v>
      </c>
    </row>
    <row r="55" s="83" customFormat="1" ht="18.75" hidden="1" spans="1:4">
      <c r="A55" s="83">
        <f t="shared" si="0"/>
        <v>7</v>
      </c>
      <c r="B55" s="99">
        <v>2010504</v>
      </c>
      <c r="C55" s="100" t="s">
        <v>128</v>
      </c>
      <c r="D55" s="101">
        <v>0</v>
      </c>
    </row>
    <row r="56" s="83" customFormat="1" ht="18.75" hidden="1" spans="1:4">
      <c r="A56" s="83">
        <f t="shared" si="0"/>
        <v>7</v>
      </c>
      <c r="B56" s="99">
        <v>2010505</v>
      </c>
      <c r="C56" s="100" t="s">
        <v>129</v>
      </c>
      <c r="D56" s="101">
        <v>0</v>
      </c>
    </row>
    <row r="57" s="83" customFormat="1" ht="18.75" hidden="1" spans="1:4">
      <c r="A57" s="83">
        <f t="shared" si="0"/>
        <v>7</v>
      </c>
      <c r="B57" s="99">
        <v>2010506</v>
      </c>
      <c r="C57" s="100" t="s">
        <v>130</v>
      </c>
      <c r="D57" s="101">
        <v>0</v>
      </c>
    </row>
    <row r="58" s="83" customFormat="1" ht="18.75" spans="1:4">
      <c r="A58" s="83">
        <f t="shared" si="0"/>
        <v>7</v>
      </c>
      <c r="B58" s="99">
        <v>2010507</v>
      </c>
      <c r="C58" s="100" t="s">
        <v>131</v>
      </c>
      <c r="D58" s="101">
        <v>43.65</v>
      </c>
    </row>
    <row r="59" s="83" customFormat="1" ht="18.75" spans="1:4">
      <c r="A59" s="83">
        <f t="shared" si="0"/>
        <v>7</v>
      </c>
      <c r="B59" s="99">
        <v>2010508</v>
      </c>
      <c r="C59" s="100" t="s">
        <v>132</v>
      </c>
      <c r="D59" s="101">
        <v>6.55</v>
      </c>
    </row>
    <row r="60" s="83" customFormat="1" ht="18.75" hidden="1" spans="1:4">
      <c r="A60" s="83">
        <f t="shared" si="0"/>
        <v>7</v>
      </c>
      <c r="B60" s="99">
        <v>2010550</v>
      </c>
      <c r="C60" s="100" t="s">
        <v>106</v>
      </c>
      <c r="D60" s="101">
        <v>0</v>
      </c>
    </row>
    <row r="61" s="83" customFormat="1" ht="18.75" hidden="1" spans="1:4">
      <c r="A61" s="83">
        <f t="shared" si="0"/>
        <v>7</v>
      </c>
      <c r="B61" s="99">
        <v>2010599</v>
      </c>
      <c r="C61" s="100" t="s">
        <v>133</v>
      </c>
      <c r="D61" s="101">
        <v>0</v>
      </c>
    </row>
    <row r="62" s="83" customFormat="1" ht="18.75" spans="1:4">
      <c r="A62" s="83">
        <f t="shared" si="0"/>
        <v>5</v>
      </c>
      <c r="B62" s="99">
        <v>20106</v>
      </c>
      <c r="C62" s="100" t="s">
        <v>134</v>
      </c>
      <c r="D62" s="101">
        <v>742.3</v>
      </c>
    </row>
    <row r="63" s="83" customFormat="1" ht="18.75" spans="1:4">
      <c r="A63" s="83">
        <f t="shared" si="0"/>
        <v>7</v>
      </c>
      <c r="B63" s="99">
        <v>2010601</v>
      </c>
      <c r="C63" s="100" t="s">
        <v>97</v>
      </c>
      <c r="D63" s="101">
        <v>493.08</v>
      </c>
    </row>
    <row r="64" s="83" customFormat="1" ht="18.75" spans="1:4">
      <c r="A64" s="83">
        <f t="shared" si="0"/>
        <v>7</v>
      </c>
      <c r="B64" s="99">
        <v>2010602</v>
      </c>
      <c r="C64" s="100" t="s">
        <v>98</v>
      </c>
      <c r="D64" s="101">
        <v>8.38</v>
      </c>
    </row>
    <row r="65" s="83" customFormat="1" ht="18.75" hidden="1" spans="1:4">
      <c r="A65" s="83">
        <f t="shared" si="0"/>
        <v>7</v>
      </c>
      <c r="B65" s="99">
        <v>2010603</v>
      </c>
      <c r="C65" s="100" t="s">
        <v>99</v>
      </c>
      <c r="D65" s="101">
        <v>0</v>
      </c>
    </row>
    <row r="66" s="83" customFormat="1" ht="18.75" hidden="1" spans="1:4">
      <c r="A66" s="83">
        <f t="shared" si="0"/>
        <v>7</v>
      </c>
      <c r="B66" s="99">
        <v>2010604</v>
      </c>
      <c r="C66" s="100" t="s">
        <v>135</v>
      </c>
      <c r="D66" s="101">
        <v>0</v>
      </c>
    </row>
    <row r="67" s="83" customFormat="1" ht="18.75" hidden="1" spans="1:4">
      <c r="A67" s="83">
        <f t="shared" si="0"/>
        <v>7</v>
      </c>
      <c r="B67" s="99">
        <v>2010605</v>
      </c>
      <c r="C67" s="100" t="s">
        <v>136</v>
      </c>
      <c r="D67" s="101">
        <v>0</v>
      </c>
    </row>
    <row r="68" s="83" customFormat="1" ht="18.75" hidden="1" spans="1:4">
      <c r="A68" s="83">
        <f t="shared" si="0"/>
        <v>7</v>
      </c>
      <c r="B68" s="99">
        <v>2010606</v>
      </c>
      <c r="C68" s="100" t="s">
        <v>137</v>
      </c>
      <c r="D68" s="101">
        <v>0</v>
      </c>
    </row>
    <row r="69" s="83" customFormat="1" ht="18.75" hidden="1" spans="1:4">
      <c r="A69" s="83">
        <f t="shared" si="0"/>
        <v>7</v>
      </c>
      <c r="B69" s="99">
        <v>2010607</v>
      </c>
      <c r="C69" s="100" t="s">
        <v>138</v>
      </c>
      <c r="D69" s="101">
        <v>0</v>
      </c>
    </row>
    <row r="70" s="83" customFormat="1" ht="18.75" hidden="1" spans="1:4">
      <c r="A70" s="83">
        <f t="shared" si="0"/>
        <v>7</v>
      </c>
      <c r="B70" s="99">
        <v>2010608</v>
      </c>
      <c r="C70" s="100" t="s">
        <v>139</v>
      </c>
      <c r="D70" s="101">
        <v>0</v>
      </c>
    </row>
    <row r="71" s="83" customFormat="1" ht="18.75" spans="1:4">
      <c r="A71" s="83">
        <f t="shared" si="0"/>
        <v>7</v>
      </c>
      <c r="B71" s="99">
        <v>2010650</v>
      </c>
      <c r="C71" s="100" t="s">
        <v>106</v>
      </c>
      <c r="D71" s="101">
        <v>237.83</v>
      </c>
    </row>
    <row r="72" s="83" customFormat="1" ht="18.75" spans="1:4">
      <c r="A72" s="83">
        <f t="shared" ref="A72:A135" si="1">LEN(B72)</f>
        <v>7</v>
      </c>
      <c r="B72" s="99">
        <v>2010699</v>
      </c>
      <c r="C72" s="100" t="s">
        <v>140</v>
      </c>
      <c r="D72" s="101">
        <v>3.01</v>
      </c>
    </row>
    <row r="73" s="83" customFormat="1" ht="18.75" hidden="1" spans="1:4">
      <c r="A73" s="83">
        <f t="shared" si="1"/>
        <v>5</v>
      </c>
      <c r="B73" s="99">
        <v>20107</v>
      </c>
      <c r="C73" s="100" t="s">
        <v>141</v>
      </c>
      <c r="D73" s="101">
        <v>0</v>
      </c>
    </row>
    <row r="74" s="83" customFormat="1" ht="18.75" hidden="1" spans="1:4">
      <c r="A74" s="83">
        <f t="shared" si="1"/>
        <v>7</v>
      </c>
      <c r="B74" s="99">
        <v>2010701</v>
      </c>
      <c r="C74" s="100" t="s">
        <v>97</v>
      </c>
      <c r="D74" s="101">
        <v>0</v>
      </c>
    </row>
    <row r="75" s="83" customFormat="1" ht="18.75" hidden="1" spans="1:4">
      <c r="A75" s="83">
        <f t="shared" si="1"/>
        <v>7</v>
      </c>
      <c r="B75" s="99">
        <v>2010702</v>
      </c>
      <c r="C75" s="100" t="s">
        <v>98</v>
      </c>
      <c r="D75" s="101">
        <v>0</v>
      </c>
    </row>
    <row r="76" s="83" customFormat="1" ht="18.75" hidden="1" spans="1:4">
      <c r="A76" s="83">
        <f t="shared" si="1"/>
        <v>7</v>
      </c>
      <c r="B76" s="99">
        <v>2010703</v>
      </c>
      <c r="C76" s="100" t="s">
        <v>99</v>
      </c>
      <c r="D76" s="101">
        <v>0</v>
      </c>
    </row>
    <row r="77" s="83" customFormat="1" ht="18.75" hidden="1" spans="1:4">
      <c r="A77" s="83">
        <f t="shared" si="1"/>
        <v>7</v>
      </c>
      <c r="B77" s="99">
        <v>2010709</v>
      </c>
      <c r="C77" s="100" t="s">
        <v>138</v>
      </c>
      <c r="D77" s="101">
        <v>0</v>
      </c>
    </row>
    <row r="78" s="83" customFormat="1" ht="18.75" hidden="1" spans="1:4">
      <c r="A78" s="83">
        <f t="shared" si="1"/>
        <v>7</v>
      </c>
      <c r="B78" s="99">
        <v>2010710</v>
      </c>
      <c r="C78" s="100" t="s">
        <v>142</v>
      </c>
      <c r="D78" s="101">
        <v>0</v>
      </c>
    </row>
    <row r="79" s="83" customFormat="1" ht="18.75" hidden="1" spans="1:4">
      <c r="A79" s="83">
        <f t="shared" si="1"/>
        <v>7</v>
      </c>
      <c r="B79" s="99">
        <v>2010750</v>
      </c>
      <c r="C79" s="100" t="s">
        <v>106</v>
      </c>
      <c r="D79" s="101">
        <v>0</v>
      </c>
    </row>
    <row r="80" s="83" customFormat="1" ht="18.75" hidden="1" spans="1:4">
      <c r="A80" s="83">
        <f t="shared" si="1"/>
        <v>7</v>
      </c>
      <c r="B80" s="99">
        <v>2010799</v>
      </c>
      <c r="C80" s="100" t="s">
        <v>143</v>
      </c>
      <c r="D80" s="101">
        <v>0</v>
      </c>
    </row>
    <row r="81" s="83" customFormat="1" ht="18.75" spans="1:4">
      <c r="A81" s="83">
        <f t="shared" si="1"/>
        <v>5</v>
      </c>
      <c r="B81" s="99">
        <v>20108</v>
      </c>
      <c r="C81" s="100" t="s">
        <v>144</v>
      </c>
      <c r="D81" s="101">
        <v>0.35</v>
      </c>
    </row>
    <row r="82" s="83" customFormat="1" ht="18.75" hidden="1" spans="1:4">
      <c r="A82" s="83">
        <f t="shared" si="1"/>
        <v>7</v>
      </c>
      <c r="B82" s="99">
        <v>2010801</v>
      </c>
      <c r="C82" s="100" t="s">
        <v>97</v>
      </c>
      <c r="D82" s="101">
        <v>0</v>
      </c>
    </row>
    <row r="83" s="83" customFormat="1" ht="18.75" hidden="1" spans="1:4">
      <c r="A83" s="83">
        <f t="shared" si="1"/>
        <v>7</v>
      </c>
      <c r="B83" s="99">
        <v>2010802</v>
      </c>
      <c r="C83" s="100" t="s">
        <v>98</v>
      </c>
      <c r="D83" s="101">
        <v>0</v>
      </c>
    </row>
    <row r="84" s="83" customFormat="1" ht="18.75" hidden="1" spans="1:4">
      <c r="A84" s="83">
        <f t="shared" si="1"/>
        <v>7</v>
      </c>
      <c r="B84" s="99">
        <v>2010803</v>
      </c>
      <c r="C84" s="100" t="s">
        <v>99</v>
      </c>
      <c r="D84" s="101">
        <v>0</v>
      </c>
    </row>
    <row r="85" s="83" customFormat="1" ht="18.75" spans="1:4">
      <c r="A85" s="83">
        <f t="shared" si="1"/>
        <v>7</v>
      </c>
      <c r="B85" s="99">
        <v>2010804</v>
      </c>
      <c r="C85" s="100" t="s">
        <v>145</v>
      </c>
      <c r="D85" s="101">
        <v>0.35</v>
      </c>
    </row>
    <row r="86" s="83" customFormat="1" ht="18.75" hidden="1" spans="1:4">
      <c r="A86" s="83">
        <f t="shared" si="1"/>
        <v>7</v>
      </c>
      <c r="B86" s="99">
        <v>2010805</v>
      </c>
      <c r="C86" s="100" t="s">
        <v>146</v>
      </c>
      <c r="D86" s="101">
        <v>0</v>
      </c>
    </row>
    <row r="87" s="83" customFormat="1" ht="18.75" hidden="1" spans="1:4">
      <c r="A87" s="83">
        <f t="shared" si="1"/>
        <v>7</v>
      </c>
      <c r="B87" s="99">
        <v>2010806</v>
      </c>
      <c r="C87" s="100" t="s">
        <v>138</v>
      </c>
      <c r="D87" s="101">
        <v>0</v>
      </c>
    </row>
    <row r="88" s="83" customFormat="1" ht="18.75" hidden="1" spans="1:4">
      <c r="A88" s="83">
        <f t="shared" si="1"/>
        <v>7</v>
      </c>
      <c r="B88" s="99">
        <v>2010850</v>
      </c>
      <c r="C88" s="100" t="s">
        <v>106</v>
      </c>
      <c r="D88" s="101">
        <v>0</v>
      </c>
    </row>
    <row r="89" s="83" customFormat="1" ht="18.75" hidden="1" spans="1:4">
      <c r="A89" s="83">
        <f t="shared" si="1"/>
        <v>7</v>
      </c>
      <c r="B89" s="99">
        <v>2010899</v>
      </c>
      <c r="C89" s="100" t="s">
        <v>147</v>
      </c>
      <c r="D89" s="101">
        <v>0</v>
      </c>
    </row>
    <row r="90" s="83" customFormat="1" ht="18.75" hidden="1" spans="1:4">
      <c r="A90" s="83">
        <f t="shared" si="1"/>
        <v>5</v>
      </c>
      <c r="B90" s="99">
        <v>20109</v>
      </c>
      <c r="C90" s="100" t="s">
        <v>148</v>
      </c>
      <c r="D90" s="101">
        <v>0</v>
      </c>
    </row>
    <row r="91" s="83" customFormat="1" ht="18.75" hidden="1" spans="1:4">
      <c r="A91" s="83">
        <f t="shared" si="1"/>
        <v>7</v>
      </c>
      <c r="B91" s="99">
        <v>2010901</v>
      </c>
      <c r="C91" s="100" t="s">
        <v>97</v>
      </c>
      <c r="D91" s="101">
        <v>0</v>
      </c>
    </row>
    <row r="92" s="83" customFormat="1" ht="18.75" hidden="1" spans="1:4">
      <c r="A92" s="83">
        <f t="shared" si="1"/>
        <v>7</v>
      </c>
      <c r="B92" s="99">
        <v>2010902</v>
      </c>
      <c r="C92" s="100" t="s">
        <v>98</v>
      </c>
      <c r="D92" s="101">
        <v>0</v>
      </c>
    </row>
    <row r="93" s="83" customFormat="1" ht="18.75" hidden="1" spans="1:4">
      <c r="A93" s="83">
        <f t="shared" si="1"/>
        <v>7</v>
      </c>
      <c r="B93" s="99">
        <v>2010903</v>
      </c>
      <c r="C93" s="100" t="s">
        <v>99</v>
      </c>
      <c r="D93" s="101">
        <v>0</v>
      </c>
    </row>
    <row r="94" s="83" customFormat="1" ht="18.75" hidden="1" spans="1:4">
      <c r="A94" s="83">
        <f t="shared" si="1"/>
        <v>7</v>
      </c>
      <c r="B94" s="99">
        <v>2010905</v>
      </c>
      <c r="C94" s="100" t="s">
        <v>149</v>
      </c>
      <c r="D94" s="101">
        <v>0</v>
      </c>
    </row>
    <row r="95" s="83" customFormat="1" ht="18.75" hidden="1" spans="1:4">
      <c r="A95" s="83">
        <f t="shared" si="1"/>
        <v>7</v>
      </c>
      <c r="B95" s="99">
        <v>2010907</v>
      </c>
      <c r="C95" s="100" t="s">
        <v>150</v>
      </c>
      <c r="D95" s="101">
        <v>0</v>
      </c>
    </row>
    <row r="96" s="83" customFormat="1" ht="18.75" hidden="1" spans="1:4">
      <c r="A96" s="83">
        <f t="shared" si="1"/>
        <v>7</v>
      </c>
      <c r="B96" s="99">
        <v>2010908</v>
      </c>
      <c r="C96" s="100" t="s">
        <v>138</v>
      </c>
      <c r="D96" s="101">
        <v>0</v>
      </c>
    </row>
    <row r="97" s="83" customFormat="1" ht="18.75" hidden="1" spans="1:4">
      <c r="A97" s="83">
        <f t="shared" si="1"/>
        <v>7</v>
      </c>
      <c r="B97" s="99">
        <v>2010909</v>
      </c>
      <c r="C97" s="100" t="s">
        <v>151</v>
      </c>
      <c r="D97" s="101">
        <v>0</v>
      </c>
    </row>
    <row r="98" s="83" customFormat="1" ht="18.75" hidden="1" spans="1:4">
      <c r="A98" s="83">
        <f t="shared" si="1"/>
        <v>7</v>
      </c>
      <c r="B98" s="99">
        <v>2010910</v>
      </c>
      <c r="C98" s="100" t="s">
        <v>152</v>
      </c>
      <c r="D98" s="101">
        <v>0</v>
      </c>
    </row>
    <row r="99" s="83" customFormat="1" ht="18.75" hidden="1" spans="1:4">
      <c r="A99" s="83">
        <f t="shared" si="1"/>
        <v>7</v>
      </c>
      <c r="B99" s="99">
        <v>2010911</v>
      </c>
      <c r="C99" s="100" t="s">
        <v>153</v>
      </c>
      <c r="D99" s="101">
        <v>0</v>
      </c>
    </row>
    <row r="100" s="83" customFormat="1" ht="18.75" hidden="1" spans="1:4">
      <c r="A100" s="83">
        <f t="shared" si="1"/>
        <v>7</v>
      </c>
      <c r="B100" s="99">
        <v>2010912</v>
      </c>
      <c r="C100" s="100" t="s">
        <v>154</v>
      </c>
      <c r="D100" s="101">
        <v>0</v>
      </c>
    </row>
    <row r="101" s="83" customFormat="1" ht="18.75" hidden="1" spans="1:4">
      <c r="A101" s="83">
        <f t="shared" si="1"/>
        <v>7</v>
      </c>
      <c r="B101" s="99">
        <v>2010950</v>
      </c>
      <c r="C101" s="100" t="s">
        <v>106</v>
      </c>
      <c r="D101" s="101">
        <v>0</v>
      </c>
    </row>
    <row r="102" s="83" customFormat="1" ht="18.75" hidden="1" spans="1:4">
      <c r="A102" s="83">
        <f t="shared" si="1"/>
        <v>7</v>
      </c>
      <c r="B102" s="99">
        <v>2010999</v>
      </c>
      <c r="C102" s="100" t="s">
        <v>155</v>
      </c>
      <c r="D102" s="101">
        <v>0</v>
      </c>
    </row>
    <row r="103" s="83" customFormat="1" ht="18.75" spans="1:4">
      <c r="A103" s="83">
        <f t="shared" si="1"/>
        <v>5</v>
      </c>
      <c r="B103" s="99">
        <v>20111</v>
      </c>
      <c r="C103" s="100" t="s">
        <v>156</v>
      </c>
      <c r="D103" s="101">
        <v>271.1</v>
      </c>
    </row>
    <row r="104" s="83" customFormat="1" ht="18.75" spans="1:4">
      <c r="A104" s="83">
        <f t="shared" si="1"/>
        <v>7</v>
      </c>
      <c r="B104" s="99">
        <v>2011101</v>
      </c>
      <c r="C104" s="100" t="s">
        <v>97</v>
      </c>
      <c r="D104" s="101">
        <v>270.87</v>
      </c>
    </row>
    <row r="105" s="83" customFormat="1" ht="18.75" hidden="1" spans="1:4">
      <c r="A105" s="83">
        <f t="shared" si="1"/>
        <v>7</v>
      </c>
      <c r="B105" s="99">
        <v>2011102</v>
      </c>
      <c r="C105" s="100" t="s">
        <v>98</v>
      </c>
      <c r="D105" s="101">
        <v>0</v>
      </c>
    </row>
    <row r="106" s="83" customFormat="1" ht="18.75" hidden="1" spans="1:4">
      <c r="A106" s="83">
        <f t="shared" si="1"/>
        <v>7</v>
      </c>
      <c r="B106" s="99">
        <v>2011103</v>
      </c>
      <c r="C106" s="100" t="s">
        <v>99</v>
      </c>
      <c r="D106" s="101">
        <v>0</v>
      </c>
    </row>
    <row r="107" s="83" customFormat="1" ht="18.75" hidden="1" spans="1:4">
      <c r="A107" s="83">
        <f t="shared" si="1"/>
        <v>7</v>
      </c>
      <c r="B107" s="99">
        <v>2011104</v>
      </c>
      <c r="C107" s="100" t="s">
        <v>157</v>
      </c>
      <c r="D107" s="101">
        <v>0</v>
      </c>
    </row>
    <row r="108" s="83" customFormat="1" ht="18.75" hidden="1" spans="1:4">
      <c r="A108" s="83">
        <f t="shared" si="1"/>
        <v>7</v>
      </c>
      <c r="B108" s="99">
        <v>2011105</v>
      </c>
      <c r="C108" s="100" t="s">
        <v>158</v>
      </c>
      <c r="D108" s="101">
        <v>0</v>
      </c>
    </row>
    <row r="109" s="83" customFormat="1" ht="18.75" hidden="1" spans="1:4">
      <c r="A109" s="83">
        <f t="shared" si="1"/>
        <v>7</v>
      </c>
      <c r="B109" s="99">
        <v>2011106</v>
      </c>
      <c r="C109" s="100" t="s">
        <v>159</v>
      </c>
      <c r="D109" s="101">
        <v>0</v>
      </c>
    </row>
    <row r="110" s="83" customFormat="1" ht="18.75" hidden="1" spans="1:4">
      <c r="A110" s="83">
        <f t="shared" si="1"/>
        <v>7</v>
      </c>
      <c r="B110" s="99">
        <v>2011150</v>
      </c>
      <c r="C110" s="100" t="s">
        <v>106</v>
      </c>
      <c r="D110" s="101">
        <v>0</v>
      </c>
    </row>
    <row r="111" s="83" customFormat="1" ht="18.75" spans="1:4">
      <c r="A111" s="83">
        <f t="shared" si="1"/>
        <v>7</v>
      </c>
      <c r="B111" s="99">
        <v>2011199</v>
      </c>
      <c r="C111" s="100" t="s">
        <v>160</v>
      </c>
      <c r="D111" s="101">
        <v>0.22</v>
      </c>
    </row>
    <row r="112" s="83" customFormat="1" ht="18.75" spans="1:4">
      <c r="A112" s="83">
        <f t="shared" si="1"/>
        <v>5</v>
      </c>
      <c r="B112" s="99">
        <v>20113</v>
      </c>
      <c r="C112" s="100" t="s">
        <v>161</v>
      </c>
      <c r="D112" s="101">
        <v>6.97</v>
      </c>
    </row>
    <row r="113" s="83" customFormat="1" ht="18.75" hidden="1" spans="1:4">
      <c r="A113" s="83">
        <f t="shared" si="1"/>
        <v>7</v>
      </c>
      <c r="B113" s="99">
        <v>2011301</v>
      </c>
      <c r="C113" s="100" t="s">
        <v>97</v>
      </c>
      <c r="D113" s="101">
        <v>0</v>
      </c>
    </row>
    <row r="114" s="83" customFormat="1" ht="18.75" hidden="1" spans="1:4">
      <c r="A114" s="83">
        <f t="shared" si="1"/>
        <v>7</v>
      </c>
      <c r="B114" s="99">
        <v>2011302</v>
      </c>
      <c r="C114" s="100" t="s">
        <v>98</v>
      </c>
      <c r="D114" s="101">
        <v>0</v>
      </c>
    </row>
    <row r="115" s="83" customFormat="1" ht="18.75" hidden="1" spans="1:4">
      <c r="A115" s="83">
        <f t="shared" si="1"/>
        <v>7</v>
      </c>
      <c r="B115" s="99">
        <v>2011303</v>
      </c>
      <c r="C115" s="100" t="s">
        <v>99</v>
      </c>
      <c r="D115" s="101">
        <v>0</v>
      </c>
    </row>
    <row r="116" s="83" customFormat="1" ht="18.75" hidden="1" spans="1:4">
      <c r="A116" s="83">
        <f t="shared" si="1"/>
        <v>7</v>
      </c>
      <c r="B116" s="99">
        <v>2011304</v>
      </c>
      <c r="C116" s="100" t="s">
        <v>162</v>
      </c>
      <c r="D116" s="101">
        <v>0</v>
      </c>
    </row>
    <row r="117" s="83" customFormat="1" ht="18.75" hidden="1" spans="1:4">
      <c r="A117" s="83">
        <f t="shared" si="1"/>
        <v>7</v>
      </c>
      <c r="B117" s="99">
        <v>2011305</v>
      </c>
      <c r="C117" s="100" t="s">
        <v>163</v>
      </c>
      <c r="D117" s="101">
        <v>0</v>
      </c>
    </row>
    <row r="118" s="83" customFormat="1" ht="18.75" hidden="1" spans="1:4">
      <c r="A118" s="83">
        <f t="shared" si="1"/>
        <v>7</v>
      </c>
      <c r="B118" s="99">
        <v>2011306</v>
      </c>
      <c r="C118" s="100" t="s">
        <v>164</v>
      </c>
      <c r="D118" s="101">
        <v>0</v>
      </c>
    </row>
    <row r="119" s="83" customFormat="1" ht="18.75" hidden="1" spans="1:4">
      <c r="A119" s="83">
        <f t="shared" si="1"/>
        <v>7</v>
      </c>
      <c r="B119" s="99">
        <v>2011307</v>
      </c>
      <c r="C119" s="100" t="s">
        <v>165</v>
      </c>
      <c r="D119" s="101">
        <v>0</v>
      </c>
    </row>
    <row r="120" s="83" customFormat="1" ht="18.75" spans="1:4">
      <c r="A120" s="83">
        <f t="shared" si="1"/>
        <v>7</v>
      </c>
      <c r="B120" s="99">
        <v>2011308</v>
      </c>
      <c r="C120" s="100" t="s">
        <v>166</v>
      </c>
      <c r="D120" s="101">
        <v>6.97</v>
      </c>
    </row>
    <row r="121" s="83" customFormat="1" ht="18.75" hidden="1" spans="1:4">
      <c r="A121" s="83">
        <f t="shared" si="1"/>
        <v>7</v>
      </c>
      <c r="B121" s="99">
        <v>2011350</v>
      </c>
      <c r="C121" s="100" t="s">
        <v>106</v>
      </c>
      <c r="D121" s="101">
        <v>0</v>
      </c>
    </row>
    <row r="122" s="83" customFormat="1" ht="18.75" hidden="1" spans="1:4">
      <c r="A122" s="83">
        <f t="shared" si="1"/>
        <v>7</v>
      </c>
      <c r="B122" s="99">
        <v>2011399</v>
      </c>
      <c r="C122" s="100" t="s">
        <v>167</v>
      </c>
      <c r="D122" s="101">
        <v>0</v>
      </c>
    </row>
    <row r="123" s="83" customFormat="1" ht="18.75" spans="1:4">
      <c r="A123" s="83">
        <f t="shared" si="1"/>
        <v>5</v>
      </c>
      <c r="B123" s="99">
        <v>20114</v>
      </c>
      <c r="C123" s="100" t="s">
        <v>168</v>
      </c>
      <c r="D123" s="101">
        <v>448.37</v>
      </c>
    </row>
    <row r="124" s="83" customFormat="1" ht="18.75" hidden="1" spans="1:4">
      <c r="A124" s="83">
        <f t="shared" si="1"/>
        <v>7</v>
      </c>
      <c r="B124" s="99">
        <v>2011401</v>
      </c>
      <c r="C124" s="100" t="s">
        <v>97</v>
      </c>
      <c r="D124" s="101">
        <v>0</v>
      </c>
    </row>
    <row r="125" s="83" customFormat="1" ht="18.75" hidden="1" spans="1:4">
      <c r="A125" s="83">
        <f t="shared" si="1"/>
        <v>7</v>
      </c>
      <c r="B125" s="99">
        <v>2011402</v>
      </c>
      <c r="C125" s="100" t="s">
        <v>98</v>
      </c>
      <c r="D125" s="101">
        <v>0</v>
      </c>
    </row>
    <row r="126" s="83" customFormat="1" ht="18.75" hidden="1" spans="1:4">
      <c r="A126" s="83">
        <f t="shared" si="1"/>
        <v>7</v>
      </c>
      <c r="B126" s="99">
        <v>2011403</v>
      </c>
      <c r="C126" s="100" t="s">
        <v>99</v>
      </c>
      <c r="D126" s="101">
        <v>0</v>
      </c>
    </row>
    <row r="127" s="83" customFormat="1" ht="18.75" hidden="1" spans="1:4">
      <c r="A127" s="83">
        <f t="shared" si="1"/>
        <v>7</v>
      </c>
      <c r="B127" s="99">
        <v>2011404</v>
      </c>
      <c r="C127" s="100" t="s">
        <v>169</v>
      </c>
      <c r="D127" s="101">
        <v>0</v>
      </c>
    </row>
    <row r="128" s="83" customFormat="1" ht="18.75" hidden="1" spans="1:4">
      <c r="A128" s="83">
        <f t="shared" si="1"/>
        <v>7</v>
      </c>
      <c r="B128" s="99">
        <v>2011405</v>
      </c>
      <c r="C128" s="100" t="s">
        <v>170</v>
      </c>
      <c r="D128" s="101">
        <v>0</v>
      </c>
    </row>
    <row r="129" s="83" customFormat="1" ht="18.75" hidden="1" spans="1:4">
      <c r="A129" s="83">
        <f t="shared" si="1"/>
        <v>7</v>
      </c>
      <c r="B129" s="99">
        <v>2011408</v>
      </c>
      <c r="C129" s="100" t="s">
        <v>171</v>
      </c>
      <c r="D129" s="101">
        <v>0</v>
      </c>
    </row>
    <row r="130" s="83" customFormat="1" ht="18.75" spans="1:4">
      <c r="A130" s="83">
        <f t="shared" si="1"/>
        <v>7</v>
      </c>
      <c r="B130" s="99">
        <v>2011409</v>
      </c>
      <c r="C130" s="100" t="s">
        <v>172</v>
      </c>
      <c r="D130" s="101">
        <v>41.01</v>
      </c>
    </row>
    <row r="131" s="83" customFormat="1" ht="18.75" hidden="1" spans="1:4">
      <c r="A131" s="83">
        <f t="shared" si="1"/>
        <v>7</v>
      </c>
      <c r="B131" s="99">
        <v>2011410</v>
      </c>
      <c r="C131" s="100" t="s">
        <v>173</v>
      </c>
      <c r="D131" s="101">
        <v>0</v>
      </c>
    </row>
    <row r="132" s="83" customFormat="1" ht="18.75" hidden="1" spans="1:4">
      <c r="A132" s="83">
        <f t="shared" si="1"/>
        <v>7</v>
      </c>
      <c r="B132" s="99">
        <v>2011411</v>
      </c>
      <c r="C132" s="100" t="s">
        <v>174</v>
      </c>
      <c r="D132" s="101">
        <v>0</v>
      </c>
    </row>
    <row r="133" s="83" customFormat="1" ht="18.75" spans="1:4">
      <c r="A133" s="83">
        <f t="shared" si="1"/>
        <v>7</v>
      </c>
      <c r="B133" s="99">
        <v>2011450</v>
      </c>
      <c r="C133" s="100" t="s">
        <v>106</v>
      </c>
      <c r="D133" s="101">
        <v>357.39</v>
      </c>
    </row>
    <row r="134" s="83" customFormat="1" ht="18.75" spans="1:4">
      <c r="A134" s="83">
        <f t="shared" si="1"/>
        <v>7</v>
      </c>
      <c r="B134" s="99">
        <v>2011499</v>
      </c>
      <c r="C134" s="100" t="s">
        <v>175</v>
      </c>
      <c r="D134" s="101">
        <v>49.97</v>
      </c>
    </row>
    <row r="135" s="83" customFormat="1" ht="18.75" hidden="1" spans="1:4">
      <c r="A135" s="83">
        <f t="shared" si="1"/>
        <v>5</v>
      </c>
      <c r="B135" s="99">
        <v>20123</v>
      </c>
      <c r="C135" s="100" t="s">
        <v>176</v>
      </c>
      <c r="D135" s="101">
        <v>0</v>
      </c>
    </row>
    <row r="136" s="83" customFormat="1" ht="18.75" hidden="1" spans="1:4">
      <c r="A136" s="83">
        <f t="shared" ref="A136:A199" si="2">LEN(B136)</f>
        <v>7</v>
      </c>
      <c r="B136" s="99">
        <v>2012301</v>
      </c>
      <c r="C136" s="100" t="s">
        <v>97</v>
      </c>
      <c r="D136" s="101">
        <v>0</v>
      </c>
    </row>
    <row r="137" s="83" customFormat="1" ht="18.75" hidden="1" spans="1:4">
      <c r="A137" s="83">
        <f t="shared" si="2"/>
        <v>7</v>
      </c>
      <c r="B137" s="99">
        <v>2012302</v>
      </c>
      <c r="C137" s="100" t="s">
        <v>98</v>
      </c>
      <c r="D137" s="101">
        <v>0</v>
      </c>
    </row>
    <row r="138" s="83" customFormat="1" ht="18.75" hidden="1" spans="1:4">
      <c r="A138" s="83">
        <f t="shared" si="2"/>
        <v>7</v>
      </c>
      <c r="B138" s="99">
        <v>2012303</v>
      </c>
      <c r="C138" s="100" t="s">
        <v>99</v>
      </c>
      <c r="D138" s="101">
        <v>0</v>
      </c>
    </row>
    <row r="139" s="83" customFormat="1" ht="18.75" hidden="1" spans="1:4">
      <c r="A139" s="83">
        <f t="shared" si="2"/>
        <v>7</v>
      </c>
      <c r="B139" s="99">
        <v>2012304</v>
      </c>
      <c r="C139" s="100" t="s">
        <v>177</v>
      </c>
      <c r="D139" s="101">
        <v>0</v>
      </c>
    </row>
    <row r="140" s="83" customFormat="1" ht="18.75" hidden="1" spans="1:4">
      <c r="A140" s="83">
        <f t="shared" si="2"/>
        <v>7</v>
      </c>
      <c r="B140" s="99">
        <v>2012350</v>
      </c>
      <c r="C140" s="100" t="s">
        <v>106</v>
      </c>
      <c r="D140" s="101">
        <v>0</v>
      </c>
    </row>
    <row r="141" s="83" customFormat="1" ht="18.75" hidden="1" spans="1:4">
      <c r="A141" s="83">
        <f t="shared" si="2"/>
        <v>7</v>
      </c>
      <c r="B141" s="99">
        <v>2012399</v>
      </c>
      <c r="C141" s="100" t="s">
        <v>178</v>
      </c>
      <c r="D141" s="101">
        <v>0</v>
      </c>
    </row>
    <row r="142" s="83" customFormat="1" ht="18.75" hidden="1" spans="1:4">
      <c r="A142" s="83">
        <f t="shared" si="2"/>
        <v>5</v>
      </c>
      <c r="B142" s="99">
        <v>20125</v>
      </c>
      <c r="C142" s="100" t="s">
        <v>179</v>
      </c>
      <c r="D142" s="101">
        <v>0</v>
      </c>
    </row>
    <row r="143" s="83" customFormat="1" ht="18.75" hidden="1" spans="1:4">
      <c r="A143" s="83">
        <f t="shared" si="2"/>
        <v>7</v>
      </c>
      <c r="B143" s="99">
        <v>2012501</v>
      </c>
      <c r="C143" s="100" t="s">
        <v>97</v>
      </c>
      <c r="D143" s="101">
        <v>0</v>
      </c>
    </row>
    <row r="144" s="83" customFormat="1" ht="18.75" hidden="1" spans="1:4">
      <c r="A144" s="83">
        <f t="shared" si="2"/>
        <v>7</v>
      </c>
      <c r="B144" s="99">
        <v>2012502</v>
      </c>
      <c r="C144" s="100" t="s">
        <v>98</v>
      </c>
      <c r="D144" s="101">
        <v>0</v>
      </c>
    </row>
    <row r="145" s="83" customFormat="1" ht="18.75" hidden="1" spans="1:4">
      <c r="A145" s="83">
        <f t="shared" si="2"/>
        <v>7</v>
      </c>
      <c r="B145" s="99">
        <v>2012503</v>
      </c>
      <c r="C145" s="100" t="s">
        <v>99</v>
      </c>
      <c r="D145" s="101">
        <v>0</v>
      </c>
    </row>
    <row r="146" s="83" customFormat="1" ht="18.75" hidden="1" spans="1:4">
      <c r="A146" s="83">
        <f t="shared" si="2"/>
        <v>7</v>
      </c>
      <c r="B146" s="99">
        <v>2012504</v>
      </c>
      <c r="C146" s="100" t="s">
        <v>180</v>
      </c>
      <c r="D146" s="101">
        <v>0</v>
      </c>
    </row>
    <row r="147" s="83" customFormat="1" ht="18.75" hidden="1" spans="1:4">
      <c r="A147" s="83">
        <f t="shared" si="2"/>
        <v>7</v>
      </c>
      <c r="B147" s="99">
        <v>2012505</v>
      </c>
      <c r="C147" s="100" t="s">
        <v>181</v>
      </c>
      <c r="D147" s="101">
        <v>0</v>
      </c>
    </row>
    <row r="148" s="83" customFormat="1" ht="18.75" hidden="1" spans="1:4">
      <c r="A148" s="83">
        <f t="shared" si="2"/>
        <v>7</v>
      </c>
      <c r="B148" s="99">
        <v>2012550</v>
      </c>
      <c r="C148" s="100" t="s">
        <v>106</v>
      </c>
      <c r="D148" s="101">
        <v>0</v>
      </c>
    </row>
    <row r="149" s="83" customFormat="1" ht="18.75" hidden="1" spans="1:4">
      <c r="A149" s="83">
        <f t="shared" si="2"/>
        <v>7</v>
      </c>
      <c r="B149" s="99">
        <v>2012599</v>
      </c>
      <c r="C149" s="100" t="s">
        <v>182</v>
      </c>
      <c r="D149" s="101">
        <v>0</v>
      </c>
    </row>
    <row r="150" s="83" customFormat="1" ht="18.75" hidden="1" spans="1:4">
      <c r="A150" s="83">
        <f t="shared" si="2"/>
        <v>5</v>
      </c>
      <c r="B150" s="99">
        <v>20126</v>
      </c>
      <c r="C150" s="100" t="s">
        <v>183</v>
      </c>
      <c r="D150" s="101">
        <v>0</v>
      </c>
    </row>
    <row r="151" s="83" customFormat="1" ht="18.75" hidden="1" spans="1:4">
      <c r="A151" s="83">
        <f t="shared" si="2"/>
        <v>7</v>
      </c>
      <c r="B151" s="99">
        <v>2012601</v>
      </c>
      <c r="C151" s="100" t="s">
        <v>97</v>
      </c>
      <c r="D151" s="101">
        <v>0</v>
      </c>
    </row>
    <row r="152" s="83" customFormat="1" ht="18.75" hidden="1" spans="1:4">
      <c r="A152" s="83">
        <f t="shared" si="2"/>
        <v>7</v>
      </c>
      <c r="B152" s="99">
        <v>2012602</v>
      </c>
      <c r="C152" s="100" t="s">
        <v>98</v>
      </c>
      <c r="D152" s="101">
        <v>0</v>
      </c>
    </row>
    <row r="153" s="83" customFormat="1" ht="18.75" hidden="1" spans="1:4">
      <c r="A153" s="83">
        <f t="shared" si="2"/>
        <v>7</v>
      </c>
      <c r="B153" s="99">
        <v>2012603</v>
      </c>
      <c r="C153" s="100" t="s">
        <v>99</v>
      </c>
      <c r="D153" s="101">
        <v>0</v>
      </c>
    </row>
    <row r="154" s="83" customFormat="1" ht="18.75" hidden="1" spans="1:4">
      <c r="A154" s="83">
        <f t="shared" si="2"/>
        <v>7</v>
      </c>
      <c r="B154" s="99">
        <v>2012604</v>
      </c>
      <c r="C154" s="100" t="s">
        <v>184</v>
      </c>
      <c r="D154" s="101">
        <v>0</v>
      </c>
    </row>
    <row r="155" s="83" customFormat="1" ht="18.75" hidden="1" spans="1:4">
      <c r="A155" s="83">
        <f t="shared" si="2"/>
        <v>7</v>
      </c>
      <c r="B155" s="99">
        <v>2012699</v>
      </c>
      <c r="C155" s="100" t="s">
        <v>185</v>
      </c>
      <c r="D155" s="101">
        <v>0</v>
      </c>
    </row>
    <row r="156" s="83" customFormat="1" ht="18.75" hidden="1" spans="1:4">
      <c r="A156" s="83">
        <f t="shared" si="2"/>
        <v>5</v>
      </c>
      <c r="B156" s="99">
        <v>20128</v>
      </c>
      <c r="C156" s="100" t="s">
        <v>186</v>
      </c>
      <c r="D156" s="101">
        <v>0</v>
      </c>
    </row>
    <row r="157" s="83" customFormat="1" ht="18.75" hidden="1" spans="1:4">
      <c r="A157" s="83">
        <f t="shared" si="2"/>
        <v>7</v>
      </c>
      <c r="B157" s="99">
        <v>2012801</v>
      </c>
      <c r="C157" s="100" t="s">
        <v>97</v>
      </c>
      <c r="D157" s="101">
        <v>0</v>
      </c>
    </row>
    <row r="158" s="83" customFormat="1" ht="18.75" hidden="1" spans="1:4">
      <c r="A158" s="83">
        <f t="shared" si="2"/>
        <v>7</v>
      </c>
      <c r="B158" s="99">
        <v>2012802</v>
      </c>
      <c r="C158" s="100" t="s">
        <v>98</v>
      </c>
      <c r="D158" s="101">
        <v>0</v>
      </c>
    </row>
    <row r="159" s="83" customFormat="1" ht="18.75" hidden="1" spans="1:4">
      <c r="A159" s="83">
        <f t="shared" si="2"/>
        <v>7</v>
      </c>
      <c r="B159" s="99">
        <v>2012803</v>
      </c>
      <c r="C159" s="100" t="s">
        <v>99</v>
      </c>
      <c r="D159" s="101">
        <v>0</v>
      </c>
    </row>
    <row r="160" s="83" customFormat="1" ht="18.75" hidden="1" spans="1:4">
      <c r="A160" s="83">
        <f t="shared" si="2"/>
        <v>7</v>
      </c>
      <c r="B160" s="99">
        <v>2012804</v>
      </c>
      <c r="C160" s="100" t="s">
        <v>111</v>
      </c>
      <c r="D160" s="101">
        <v>0</v>
      </c>
    </row>
    <row r="161" s="83" customFormat="1" ht="18.75" hidden="1" spans="1:4">
      <c r="A161" s="83">
        <f t="shared" si="2"/>
        <v>7</v>
      </c>
      <c r="B161" s="99">
        <v>2012850</v>
      </c>
      <c r="C161" s="100" t="s">
        <v>106</v>
      </c>
      <c r="D161" s="101">
        <v>0</v>
      </c>
    </row>
    <row r="162" s="83" customFormat="1" ht="18.75" hidden="1" spans="1:4">
      <c r="A162" s="83">
        <f t="shared" si="2"/>
        <v>7</v>
      </c>
      <c r="B162" s="99">
        <v>2012899</v>
      </c>
      <c r="C162" s="100" t="s">
        <v>187</v>
      </c>
      <c r="D162" s="101">
        <v>0</v>
      </c>
    </row>
    <row r="163" s="83" customFormat="1" ht="18.75" spans="1:4">
      <c r="A163" s="83">
        <f t="shared" si="2"/>
        <v>5</v>
      </c>
      <c r="B163" s="99">
        <v>20129</v>
      </c>
      <c r="C163" s="100" t="s">
        <v>188</v>
      </c>
      <c r="D163" s="101">
        <v>101.59</v>
      </c>
    </row>
    <row r="164" s="83" customFormat="1" ht="18.75" spans="1:4">
      <c r="A164" s="83">
        <f t="shared" si="2"/>
        <v>7</v>
      </c>
      <c r="B164" s="99">
        <v>2012901</v>
      </c>
      <c r="C164" s="100" t="s">
        <v>97</v>
      </c>
      <c r="D164" s="101">
        <v>73.36</v>
      </c>
    </row>
    <row r="165" s="83" customFormat="1" ht="18.75" spans="1:4">
      <c r="A165" s="83">
        <f t="shared" si="2"/>
        <v>7</v>
      </c>
      <c r="B165" s="99">
        <v>2012902</v>
      </c>
      <c r="C165" s="100" t="s">
        <v>98</v>
      </c>
      <c r="D165" s="101">
        <v>1.8</v>
      </c>
    </row>
    <row r="166" s="83" customFormat="1" ht="18.75" hidden="1" spans="1:4">
      <c r="A166" s="83">
        <f t="shared" si="2"/>
        <v>7</v>
      </c>
      <c r="B166" s="99">
        <v>2012903</v>
      </c>
      <c r="C166" s="100" t="s">
        <v>99</v>
      </c>
      <c r="D166" s="101">
        <v>0</v>
      </c>
    </row>
    <row r="167" s="83" customFormat="1" ht="18.75" spans="1:4">
      <c r="A167" s="83">
        <f t="shared" si="2"/>
        <v>7</v>
      </c>
      <c r="B167" s="99">
        <v>2012906</v>
      </c>
      <c r="C167" s="100" t="s">
        <v>189</v>
      </c>
      <c r="D167" s="101">
        <v>5.23</v>
      </c>
    </row>
    <row r="168" s="83" customFormat="1" ht="18.75" hidden="1" spans="1:4">
      <c r="A168" s="83">
        <f t="shared" si="2"/>
        <v>7</v>
      </c>
      <c r="B168" s="99">
        <v>2012950</v>
      </c>
      <c r="C168" s="100" t="s">
        <v>106</v>
      </c>
      <c r="D168" s="101">
        <v>0</v>
      </c>
    </row>
    <row r="169" s="83" customFormat="1" ht="18.75" spans="1:4">
      <c r="A169" s="83">
        <f t="shared" si="2"/>
        <v>7</v>
      </c>
      <c r="B169" s="99">
        <v>2012999</v>
      </c>
      <c r="C169" s="100" t="s">
        <v>190</v>
      </c>
      <c r="D169" s="101">
        <v>21.2</v>
      </c>
    </row>
    <row r="170" s="83" customFormat="1" ht="18.75" hidden="1" spans="1:4">
      <c r="A170" s="83">
        <f t="shared" si="2"/>
        <v>5</v>
      </c>
      <c r="B170" s="99">
        <v>20131</v>
      </c>
      <c r="C170" s="100" t="s">
        <v>191</v>
      </c>
      <c r="D170" s="101">
        <v>0</v>
      </c>
    </row>
    <row r="171" s="83" customFormat="1" ht="18.75" hidden="1" spans="1:4">
      <c r="A171" s="83">
        <f t="shared" si="2"/>
        <v>7</v>
      </c>
      <c r="B171" s="99">
        <v>2013101</v>
      </c>
      <c r="C171" s="100" t="s">
        <v>97</v>
      </c>
      <c r="D171" s="101">
        <v>0</v>
      </c>
    </row>
    <row r="172" s="83" customFormat="1" ht="18.75" hidden="1" spans="1:4">
      <c r="A172" s="83">
        <f t="shared" si="2"/>
        <v>7</v>
      </c>
      <c r="B172" s="99">
        <v>2013102</v>
      </c>
      <c r="C172" s="100" t="s">
        <v>98</v>
      </c>
      <c r="D172" s="101">
        <v>0</v>
      </c>
    </row>
    <row r="173" s="83" customFormat="1" ht="18.75" hidden="1" spans="1:4">
      <c r="A173" s="83">
        <f t="shared" si="2"/>
        <v>7</v>
      </c>
      <c r="B173" s="99">
        <v>2013103</v>
      </c>
      <c r="C173" s="100" t="s">
        <v>99</v>
      </c>
      <c r="D173" s="101">
        <v>0</v>
      </c>
    </row>
    <row r="174" s="83" customFormat="1" ht="18.75" hidden="1" spans="1:4">
      <c r="A174" s="83">
        <f t="shared" si="2"/>
        <v>7</v>
      </c>
      <c r="B174" s="99">
        <v>2013105</v>
      </c>
      <c r="C174" s="100" t="s">
        <v>192</v>
      </c>
      <c r="D174" s="101">
        <v>0</v>
      </c>
    </row>
    <row r="175" s="83" customFormat="1" ht="18.75" hidden="1" spans="1:4">
      <c r="A175" s="83">
        <f t="shared" si="2"/>
        <v>7</v>
      </c>
      <c r="B175" s="99">
        <v>2013150</v>
      </c>
      <c r="C175" s="100" t="s">
        <v>106</v>
      </c>
      <c r="D175" s="101">
        <v>0</v>
      </c>
    </row>
    <row r="176" s="83" customFormat="1" ht="18.75" hidden="1" spans="1:4">
      <c r="A176" s="83">
        <f t="shared" si="2"/>
        <v>7</v>
      </c>
      <c r="B176" s="99">
        <v>2013199</v>
      </c>
      <c r="C176" s="100" t="s">
        <v>193</v>
      </c>
      <c r="D176" s="101">
        <v>0</v>
      </c>
    </row>
    <row r="177" s="83" customFormat="1" ht="18.75" spans="1:4">
      <c r="A177" s="83">
        <f t="shared" si="2"/>
        <v>5</v>
      </c>
      <c r="B177" s="99">
        <v>20132</v>
      </c>
      <c r="C177" s="100" t="s">
        <v>194</v>
      </c>
      <c r="D177" s="101">
        <v>1003.6</v>
      </c>
    </row>
    <row r="178" s="83" customFormat="1" ht="18.75" spans="1:4">
      <c r="A178" s="83">
        <f t="shared" si="2"/>
        <v>7</v>
      </c>
      <c r="B178" s="99">
        <v>2013201</v>
      </c>
      <c r="C178" s="100" t="s">
        <v>97</v>
      </c>
      <c r="D178" s="101">
        <v>527.68</v>
      </c>
    </row>
    <row r="179" s="83" customFormat="1" ht="18.75" spans="1:4">
      <c r="A179" s="83">
        <f t="shared" si="2"/>
        <v>7</v>
      </c>
      <c r="B179" s="99">
        <v>2013202</v>
      </c>
      <c r="C179" s="100" t="s">
        <v>98</v>
      </c>
      <c r="D179" s="101">
        <v>202.37</v>
      </c>
    </row>
    <row r="180" s="83" customFormat="1" ht="18.75" spans="1:4">
      <c r="A180" s="83">
        <f t="shared" si="2"/>
        <v>7</v>
      </c>
      <c r="B180" s="99">
        <v>2013203</v>
      </c>
      <c r="C180" s="100" t="s">
        <v>99</v>
      </c>
      <c r="D180" s="101">
        <v>178.46</v>
      </c>
    </row>
    <row r="181" s="83" customFormat="1" ht="18.75" hidden="1" spans="1:4">
      <c r="A181" s="83">
        <f t="shared" si="2"/>
        <v>7</v>
      </c>
      <c r="B181" s="99">
        <v>2013204</v>
      </c>
      <c r="C181" s="100" t="s">
        <v>195</v>
      </c>
      <c r="D181" s="101">
        <v>0</v>
      </c>
    </row>
    <row r="182" s="83" customFormat="1" ht="18.75" hidden="1" spans="1:4">
      <c r="A182" s="83">
        <f t="shared" si="2"/>
        <v>7</v>
      </c>
      <c r="B182" s="99">
        <v>2013250</v>
      </c>
      <c r="C182" s="100" t="s">
        <v>106</v>
      </c>
      <c r="D182" s="101">
        <v>0</v>
      </c>
    </row>
    <row r="183" s="83" customFormat="1" ht="18.75" spans="1:4">
      <c r="A183" s="83">
        <f t="shared" si="2"/>
        <v>7</v>
      </c>
      <c r="B183" s="99">
        <v>2013299</v>
      </c>
      <c r="C183" s="100" t="s">
        <v>196</v>
      </c>
      <c r="D183" s="101">
        <v>95.09</v>
      </c>
    </row>
    <row r="184" s="83" customFormat="1" ht="18.75" hidden="1" spans="1:4">
      <c r="A184" s="83">
        <f t="shared" si="2"/>
        <v>5</v>
      </c>
      <c r="B184" s="99">
        <v>20133</v>
      </c>
      <c r="C184" s="100" t="s">
        <v>197</v>
      </c>
      <c r="D184" s="101">
        <v>0</v>
      </c>
    </row>
    <row r="185" s="83" customFormat="1" ht="18.75" hidden="1" spans="1:4">
      <c r="A185" s="83">
        <f t="shared" si="2"/>
        <v>7</v>
      </c>
      <c r="B185" s="99">
        <v>2013301</v>
      </c>
      <c r="C185" s="100" t="s">
        <v>97</v>
      </c>
      <c r="D185" s="101">
        <v>0</v>
      </c>
    </row>
    <row r="186" s="83" customFormat="1" ht="18.75" hidden="1" spans="1:4">
      <c r="A186" s="83">
        <f t="shared" si="2"/>
        <v>7</v>
      </c>
      <c r="B186" s="99">
        <v>2013302</v>
      </c>
      <c r="C186" s="100" t="s">
        <v>98</v>
      </c>
      <c r="D186" s="101">
        <v>0</v>
      </c>
    </row>
    <row r="187" s="83" customFormat="1" ht="18.75" hidden="1" spans="1:4">
      <c r="A187" s="83">
        <f t="shared" si="2"/>
        <v>7</v>
      </c>
      <c r="B187" s="99">
        <v>2013303</v>
      </c>
      <c r="C187" s="100" t="s">
        <v>99</v>
      </c>
      <c r="D187" s="101">
        <v>0</v>
      </c>
    </row>
    <row r="188" s="83" customFormat="1" ht="18.75" hidden="1" spans="1:4">
      <c r="A188" s="83">
        <f t="shared" si="2"/>
        <v>7</v>
      </c>
      <c r="B188" s="99">
        <v>2013304</v>
      </c>
      <c r="C188" s="100" t="s">
        <v>198</v>
      </c>
      <c r="D188" s="101">
        <v>0</v>
      </c>
    </row>
    <row r="189" s="83" customFormat="1" ht="18.75" hidden="1" spans="1:4">
      <c r="A189" s="83">
        <f t="shared" si="2"/>
        <v>7</v>
      </c>
      <c r="B189" s="99">
        <v>2013350</v>
      </c>
      <c r="C189" s="100" t="s">
        <v>106</v>
      </c>
      <c r="D189" s="101">
        <v>0</v>
      </c>
    </row>
    <row r="190" s="83" customFormat="1" ht="18.75" hidden="1" spans="1:4">
      <c r="A190" s="83">
        <f t="shared" si="2"/>
        <v>7</v>
      </c>
      <c r="B190" s="99">
        <v>2013399</v>
      </c>
      <c r="C190" s="100" t="s">
        <v>199</v>
      </c>
      <c r="D190" s="101">
        <v>0</v>
      </c>
    </row>
    <row r="191" s="83" customFormat="1" ht="18.75" spans="1:4">
      <c r="A191" s="83">
        <f t="shared" si="2"/>
        <v>5</v>
      </c>
      <c r="B191" s="99">
        <v>20134</v>
      </c>
      <c r="C191" s="100" t="s">
        <v>200</v>
      </c>
      <c r="D191" s="101">
        <v>1.93</v>
      </c>
    </row>
    <row r="192" s="83" customFormat="1" ht="18.75" hidden="1" spans="1:4">
      <c r="A192" s="83">
        <f t="shared" si="2"/>
        <v>7</v>
      </c>
      <c r="B192" s="99">
        <v>2013401</v>
      </c>
      <c r="C192" s="100" t="s">
        <v>97</v>
      </c>
      <c r="D192" s="101">
        <v>0</v>
      </c>
    </row>
    <row r="193" s="83" customFormat="1" ht="18.75" hidden="1" spans="1:4">
      <c r="A193" s="83">
        <f t="shared" si="2"/>
        <v>7</v>
      </c>
      <c r="B193" s="99">
        <v>2013402</v>
      </c>
      <c r="C193" s="100" t="s">
        <v>98</v>
      </c>
      <c r="D193" s="101">
        <v>0</v>
      </c>
    </row>
    <row r="194" s="83" customFormat="1" ht="18.75" hidden="1" spans="1:4">
      <c r="A194" s="83">
        <f t="shared" si="2"/>
        <v>7</v>
      </c>
      <c r="B194" s="99">
        <v>2013403</v>
      </c>
      <c r="C194" s="100" t="s">
        <v>99</v>
      </c>
      <c r="D194" s="101">
        <v>0</v>
      </c>
    </row>
    <row r="195" s="83" customFormat="1" ht="18.75" hidden="1" spans="1:4">
      <c r="A195" s="83">
        <f t="shared" si="2"/>
        <v>7</v>
      </c>
      <c r="B195" s="99">
        <v>2013404</v>
      </c>
      <c r="C195" s="100" t="s">
        <v>201</v>
      </c>
      <c r="D195" s="101">
        <v>0</v>
      </c>
    </row>
    <row r="196" s="83" customFormat="1" ht="18.75" hidden="1" spans="1:4">
      <c r="A196" s="83">
        <f t="shared" si="2"/>
        <v>7</v>
      </c>
      <c r="B196" s="99">
        <v>2013405</v>
      </c>
      <c r="C196" s="100" t="s">
        <v>202</v>
      </c>
      <c r="D196" s="101">
        <v>0</v>
      </c>
    </row>
    <row r="197" s="83" customFormat="1" ht="18.75" hidden="1" spans="1:4">
      <c r="A197" s="83">
        <f t="shared" si="2"/>
        <v>7</v>
      </c>
      <c r="B197" s="99">
        <v>2013450</v>
      </c>
      <c r="C197" s="100" t="s">
        <v>106</v>
      </c>
      <c r="D197" s="101">
        <v>0</v>
      </c>
    </row>
    <row r="198" s="83" customFormat="1" ht="18.75" spans="1:4">
      <c r="A198" s="83">
        <f t="shared" si="2"/>
        <v>7</v>
      </c>
      <c r="B198" s="99">
        <v>2013499</v>
      </c>
      <c r="C198" s="100" t="s">
        <v>203</v>
      </c>
      <c r="D198" s="101">
        <v>1.93</v>
      </c>
    </row>
    <row r="199" s="83" customFormat="1" ht="18.75" hidden="1" spans="1:4">
      <c r="A199" s="83">
        <f t="shared" si="2"/>
        <v>5</v>
      </c>
      <c r="B199" s="99">
        <v>20135</v>
      </c>
      <c r="C199" s="100" t="s">
        <v>204</v>
      </c>
      <c r="D199" s="101">
        <v>0</v>
      </c>
    </row>
    <row r="200" s="83" customFormat="1" ht="18.75" hidden="1" spans="1:4">
      <c r="A200" s="83">
        <f t="shared" ref="A200:A263" si="3">LEN(B200)</f>
        <v>7</v>
      </c>
      <c r="B200" s="99">
        <v>2013501</v>
      </c>
      <c r="C200" s="100" t="s">
        <v>97</v>
      </c>
      <c r="D200" s="101">
        <v>0</v>
      </c>
    </row>
    <row r="201" s="83" customFormat="1" ht="18.75" hidden="1" spans="1:4">
      <c r="A201" s="83">
        <f t="shared" si="3"/>
        <v>7</v>
      </c>
      <c r="B201" s="99">
        <v>2013502</v>
      </c>
      <c r="C201" s="100" t="s">
        <v>98</v>
      </c>
      <c r="D201" s="101">
        <v>0</v>
      </c>
    </row>
    <row r="202" s="83" customFormat="1" ht="18.75" hidden="1" spans="1:4">
      <c r="A202" s="83">
        <f t="shared" si="3"/>
        <v>7</v>
      </c>
      <c r="B202" s="99">
        <v>2013503</v>
      </c>
      <c r="C202" s="100" t="s">
        <v>99</v>
      </c>
      <c r="D202" s="101">
        <v>0</v>
      </c>
    </row>
    <row r="203" s="83" customFormat="1" ht="18.75" hidden="1" spans="1:4">
      <c r="A203" s="83">
        <f t="shared" si="3"/>
        <v>7</v>
      </c>
      <c r="B203" s="99">
        <v>2013550</v>
      </c>
      <c r="C203" s="100" t="s">
        <v>106</v>
      </c>
      <c r="D203" s="101">
        <v>0</v>
      </c>
    </row>
    <row r="204" s="83" customFormat="1" ht="18.75" hidden="1" spans="1:4">
      <c r="A204" s="83">
        <f t="shared" si="3"/>
        <v>7</v>
      </c>
      <c r="B204" s="99">
        <v>2013599</v>
      </c>
      <c r="C204" s="100" t="s">
        <v>205</v>
      </c>
      <c r="D204" s="101">
        <v>0</v>
      </c>
    </row>
    <row r="205" s="83" customFormat="1" ht="18.75" spans="1:4">
      <c r="A205" s="83">
        <f t="shared" si="3"/>
        <v>5</v>
      </c>
      <c r="B205" s="99">
        <v>20136</v>
      </c>
      <c r="C205" s="100" t="s">
        <v>206</v>
      </c>
      <c r="D205" s="101">
        <v>329</v>
      </c>
    </row>
    <row r="206" s="83" customFormat="1" ht="18.75" hidden="1" spans="1:4">
      <c r="A206" s="83">
        <f t="shared" si="3"/>
        <v>7</v>
      </c>
      <c r="B206" s="99">
        <v>2013601</v>
      </c>
      <c r="C206" s="100" t="s">
        <v>97</v>
      </c>
      <c r="D206" s="101">
        <v>0</v>
      </c>
    </row>
    <row r="207" s="83" customFormat="1" ht="18.75" hidden="1" spans="1:4">
      <c r="A207" s="83">
        <f t="shared" si="3"/>
        <v>7</v>
      </c>
      <c r="B207" s="99">
        <v>2013602</v>
      </c>
      <c r="C207" s="100" t="s">
        <v>98</v>
      </c>
      <c r="D207" s="101">
        <v>0</v>
      </c>
    </row>
    <row r="208" s="83" customFormat="1" ht="18.75" hidden="1" spans="1:4">
      <c r="A208" s="83">
        <f t="shared" si="3"/>
        <v>7</v>
      </c>
      <c r="B208" s="99">
        <v>2013603</v>
      </c>
      <c r="C208" s="100" t="s">
        <v>99</v>
      </c>
      <c r="D208" s="101">
        <v>0</v>
      </c>
    </row>
    <row r="209" s="83" customFormat="1" ht="18.75" spans="1:4">
      <c r="A209" s="83">
        <f t="shared" si="3"/>
        <v>7</v>
      </c>
      <c r="B209" s="99">
        <v>2013650</v>
      </c>
      <c r="C209" s="100" t="s">
        <v>106</v>
      </c>
      <c r="D209" s="101">
        <v>281.34</v>
      </c>
    </row>
    <row r="210" s="83" customFormat="1" ht="18.75" spans="1:4">
      <c r="A210" s="83">
        <f t="shared" si="3"/>
        <v>7</v>
      </c>
      <c r="B210" s="99">
        <v>2013699</v>
      </c>
      <c r="C210" s="100" t="s">
        <v>207</v>
      </c>
      <c r="D210" s="101">
        <v>47.66</v>
      </c>
    </row>
    <row r="211" s="83" customFormat="1" ht="18.75" hidden="1" spans="1:4">
      <c r="A211" s="83">
        <f t="shared" si="3"/>
        <v>5</v>
      </c>
      <c r="B211" s="99">
        <v>20137</v>
      </c>
      <c r="C211" s="100" t="s">
        <v>208</v>
      </c>
      <c r="D211" s="101">
        <v>0</v>
      </c>
    </row>
    <row r="212" s="83" customFormat="1" ht="18.75" hidden="1" spans="1:4">
      <c r="A212" s="83">
        <f t="shared" si="3"/>
        <v>7</v>
      </c>
      <c r="B212" s="99">
        <v>2013701</v>
      </c>
      <c r="C212" s="100" t="s">
        <v>97</v>
      </c>
      <c r="D212" s="101">
        <v>0</v>
      </c>
    </row>
    <row r="213" s="83" customFormat="1" ht="18.75" hidden="1" spans="1:4">
      <c r="A213" s="83">
        <f t="shared" si="3"/>
        <v>7</v>
      </c>
      <c r="B213" s="99">
        <v>2013702</v>
      </c>
      <c r="C213" s="100" t="s">
        <v>98</v>
      </c>
      <c r="D213" s="101">
        <v>0</v>
      </c>
    </row>
    <row r="214" s="83" customFormat="1" ht="18.75" hidden="1" spans="1:4">
      <c r="A214" s="83">
        <f t="shared" si="3"/>
        <v>7</v>
      </c>
      <c r="B214" s="99">
        <v>2013703</v>
      </c>
      <c r="C214" s="100" t="s">
        <v>99</v>
      </c>
      <c r="D214" s="101">
        <v>0</v>
      </c>
    </row>
    <row r="215" s="83" customFormat="1" ht="18.75" hidden="1" spans="1:4">
      <c r="A215" s="83">
        <f t="shared" si="3"/>
        <v>7</v>
      </c>
      <c r="B215" s="99">
        <v>2013704</v>
      </c>
      <c r="C215" s="100" t="s">
        <v>209</v>
      </c>
      <c r="D215" s="101">
        <v>0</v>
      </c>
    </row>
    <row r="216" s="83" customFormat="1" ht="18.75" hidden="1" spans="1:4">
      <c r="A216" s="83">
        <f t="shared" si="3"/>
        <v>7</v>
      </c>
      <c r="B216" s="99">
        <v>2013750</v>
      </c>
      <c r="C216" s="100" t="s">
        <v>106</v>
      </c>
      <c r="D216" s="101">
        <v>0</v>
      </c>
    </row>
    <row r="217" s="83" customFormat="1" ht="18.75" hidden="1" spans="1:4">
      <c r="A217" s="83">
        <f t="shared" si="3"/>
        <v>7</v>
      </c>
      <c r="B217" s="99">
        <v>2013799</v>
      </c>
      <c r="C217" s="100" t="s">
        <v>210</v>
      </c>
      <c r="D217" s="101">
        <v>0</v>
      </c>
    </row>
    <row r="218" s="83" customFormat="1" ht="18.75" spans="1:4">
      <c r="A218" s="83">
        <f t="shared" si="3"/>
        <v>5</v>
      </c>
      <c r="B218" s="99">
        <v>20138</v>
      </c>
      <c r="C218" s="100" t="s">
        <v>211</v>
      </c>
      <c r="D218" s="101">
        <v>931.14</v>
      </c>
    </row>
    <row r="219" s="83" customFormat="1" ht="18.75" spans="1:4">
      <c r="A219" s="83">
        <f t="shared" si="3"/>
        <v>7</v>
      </c>
      <c r="B219" s="99">
        <v>2013801</v>
      </c>
      <c r="C219" s="100" t="s">
        <v>97</v>
      </c>
      <c r="D219" s="101">
        <v>649.43</v>
      </c>
    </row>
    <row r="220" s="83" customFormat="1" ht="18.75" spans="1:4">
      <c r="A220" s="83">
        <f t="shared" si="3"/>
        <v>7</v>
      </c>
      <c r="B220" s="99">
        <v>2013802</v>
      </c>
      <c r="C220" s="100" t="s">
        <v>98</v>
      </c>
      <c r="D220" s="101">
        <v>2.72</v>
      </c>
    </row>
    <row r="221" s="83" customFormat="1" ht="18.75" hidden="1" spans="1:4">
      <c r="A221" s="83">
        <f t="shared" si="3"/>
        <v>7</v>
      </c>
      <c r="B221" s="99">
        <v>2013803</v>
      </c>
      <c r="C221" s="100" t="s">
        <v>99</v>
      </c>
      <c r="D221" s="101">
        <v>0</v>
      </c>
    </row>
    <row r="222" s="83" customFormat="1" ht="18.75" hidden="1" spans="1:4">
      <c r="A222" s="83">
        <f t="shared" si="3"/>
        <v>7</v>
      </c>
      <c r="B222" s="99">
        <v>2013804</v>
      </c>
      <c r="C222" s="100" t="s">
        <v>212</v>
      </c>
      <c r="D222" s="101">
        <v>0</v>
      </c>
    </row>
    <row r="223" s="83" customFormat="1" ht="18.75" spans="1:4">
      <c r="A223" s="83">
        <f t="shared" si="3"/>
        <v>7</v>
      </c>
      <c r="B223" s="99">
        <v>2013805</v>
      </c>
      <c r="C223" s="100" t="s">
        <v>213</v>
      </c>
      <c r="D223" s="101">
        <v>0.3</v>
      </c>
    </row>
    <row r="224" s="83" customFormat="1" ht="18.75" hidden="1" spans="1:4">
      <c r="A224" s="83">
        <f t="shared" si="3"/>
        <v>7</v>
      </c>
      <c r="B224" s="99">
        <v>2013808</v>
      </c>
      <c r="C224" s="100" t="s">
        <v>138</v>
      </c>
      <c r="D224" s="101">
        <v>0</v>
      </c>
    </row>
    <row r="225" s="83" customFormat="1" ht="18.75" hidden="1" spans="1:4">
      <c r="A225" s="83">
        <f t="shared" si="3"/>
        <v>7</v>
      </c>
      <c r="B225" s="99">
        <v>2013810</v>
      </c>
      <c r="C225" s="100" t="s">
        <v>214</v>
      </c>
      <c r="D225" s="101">
        <v>0</v>
      </c>
    </row>
    <row r="226" s="83" customFormat="1" ht="18.75" spans="1:4">
      <c r="A226" s="83">
        <f t="shared" si="3"/>
        <v>7</v>
      </c>
      <c r="B226" s="99">
        <v>2013812</v>
      </c>
      <c r="C226" s="100" t="s">
        <v>215</v>
      </c>
      <c r="D226" s="101">
        <v>3.28</v>
      </c>
    </row>
    <row r="227" s="83" customFormat="1" ht="18.75" hidden="1" spans="1:4">
      <c r="A227" s="83">
        <f t="shared" si="3"/>
        <v>7</v>
      </c>
      <c r="B227" s="99">
        <v>2013813</v>
      </c>
      <c r="C227" s="100" t="s">
        <v>216</v>
      </c>
      <c r="D227" s="101">
        <v>0</v>
      </c>
    </row>
    <row r="228" s="83" customFormat="1" ht="18.75" hidden="1" spans="1:4">
      <c r="A228" s="83">
        <f t="shared" si="3"/>
        <v>7</v>
      </c>
      <c r="B228" s="99">
        <v>2013814</v>
      </c>
      <c r="C228" s="100" t="s">
        <v>217</v>
      </c>
      <c r="D228" s="101">
        <v>0</v>
      </c>
    </row>
    <row r="229" s="83" customFormat="1" ht="18.75" hidden="1" spans="1:4">
      <c r="A229" s="83">
        <f t="shared" si="3"/>
        <v>7</v>
      </c>
      <c r="B229" s="99">
        <v>2013815</v>
      </c>
      <c r="C229" s="100" t="s">
        <v>218</v>
      </c>
      <c r="D229" s="101">
        <v>0</v>
      </c>
    </row>
    <row r="230" s="83" customFormat="1" ht="18.75" spans="1:4">
      <c r="A230" s="83">
        <f t="shared" si="3"/>
        <v>7</v>
      </c>
      <c r="B230" s="99">
        <v>2013816</v>
      </c>
      <c r="C230" s="100" t="s">
        <v>219</v>
      </c>
      <c r="D230" s="101">
        <v>6.83</v>
      </c>
    </row>
    <row r="231" s="83" customFormat="1" ht="18.75" spans="1:4">
      <c r="A231" s="83">
        <f t="shared" si="3"/>
        <v>7</v>
      </c>
      <c r="B231" s="99">
        <v>2013850</v>
      </c>
      <c r="C231" s="100" t="s">
        <v>106</v>
      </c>
      <c r="D231" s="101">
        <v>268.59</v>
      </c>
    </row>
    <row r="232" s="83" customFormat="1" ht="18.75" hidden="1" spans="1:4">
      <c r="A232" s="83">
        <f t="shared" si="3"/>
        <v>7</v>
      </c>
      <c r="B232" s="99">
        <v>2013899</v>
      </c>
      <c r="C232" s="100" t="s">
        <v>220</v>
      </c>
      <c r="D232" s="101">
        <v>0</v>
      </c>
    </row>
    <row r="233" s="83" customFormat="1" ht="18.75" spans="1:4">
      <c r="A233" s="83">
        <f t="shared" si="3"/>
        <v>5</v>
      </c>
      <c r="B233" s="99">
        <v>20199</v>
      </c>
      <c r="C233" s="100" t="s">
        <v>221</v>
      </c>
      <c r="D233" s="101">
        <v>1.41</v>
      </c>
    </row>
    <row r="234" s="83" customFormat="1" ht="18.75" hidden="1" spans="1:4">
      <c r="A234" s="83">
        <f t="shared" si="3"/>
        <v>7</v>
      </c>
      <c r="B234" s="99">
        <v>2019901</v>
      </c>
      <c r="C234" s="100" t="s">
        <v>222</v>
      </c>
      <c r="D234" s="101">
        <v>0</v>
      </c>
    </row>
    <row r="235" s="83" customFormat="1" ht="18.75" spans="1:4">
      <c r="A235" s="83">
        <f t="shared" si="3"/>
        <v>7</v>
      </c>
      <c r="B235" s="99">
        <v>2019999</v>
      </c>
      <c r="C235" s="100" t="s">
        <v>223</v>
      </c>
      <c r="D235" s="101">
        <v>1.41</v>
      </c>
    </row>
    <row r="236" s="83" customFormat="1" ht="18.75" hidden="1" spans="1:4">
      <c r="A236" s="82">
        <f t="shared" si="3"/>
        <v>3</v>
      </c>
      <c r="B236" s="97">
        <v>202</v>
      </c>
      <c r="C236" s="98" t="s">
        <v>224</v>
      </c>
      <c r="D236" s="96">
        <v>0</v>
      </c>
    </row>
    <row r="237" s="83" customFormat="1" ht="18.75" hidden="1" spans="1:4">
      <c r="A237" s="83">
        <f t="shared" si="3"/>
        <v>5</v>
      </c>
      <c r="B237" s="99">
        <v>20201</v>
      </c>
      <c r="C237" s="100" t="s">
        <v>225</v>
      </c>
      <c r="D237" s="101">
        <v>0</v>
      </c>
    </row>
    <row r="238" s="83" customFormat="1" ht="18.75" hidden="1" spans="1:4">
      <c r="A238" s="83">
        <f t="shared" si="3"/>
        <v>7</v>
      </c>
      <c r="B238" s="99">
        <v>2020101</v>
      </c>
      <c r="C238" s="100" t="s">
        <v>97</v>
      </c>
      <c r="D238" s="101">
        <v>0</v>
      </c>
    </row>
    <row r="239" s="83" customFormat="1" ht="18.75" hidden="1" spans="1:4">
      <c r="A239" s="83">
        <f t="shared" si="3"/>
        <v>7</v>
      </c>
      <c r="B239" s="99">
        <v>2020102</v>
      </c>
      <c r="C239" s="100" t="s">
        <v>98</v>
      </c>
      <c r="D239" s="101">
        <v>0</v>
      </c>
    </row>
    <row r="240" s="83" customFormat="1" ht="18.75" hidden="1" spans="1:4">
      <c r="A240" s="83">
        <f t="shared" si="3"/>
        <v>7</v>
      </c>
      <c r="B240" s="99">
        <v>2020103</v>
      </c>
      <c r="C240" s="100" t="s">
        <v>99</v>
      </c>
      <c r="D240" s="101">
        <v>0</v>
      </c>
    </row>
    <row r="241" s="83" customFormat="1" ht="18.75" hidden="1" spans="1:4">
      <c r="A241" s="83">
        <f t="shared" si="3"/>
        <v>7</v>
      </c>
      <c r="B241" s="99">
        <v>2020104</v>
      </c>
      <c r="C241" s="100" t="s">
        <v>192</v>
      </c>
      <c r="D241" s="101">
        <v>0</v>
      </c>
    </row>
    <row r="242" s="83" customFormat="1" ht="18.75" hidden="1" spans="1:4">
      <c r="A242" s="83">
        <f t="shared" si="3"/>
        <v>7</v>
      </c>
      <c r="B242" s="99">
        <v>2020150</v>
      </c>
      <c r="C242" s="100" t="s">
        <v>106</v>
      </c>
      <c r="D242" s="101">
        <v>0</v>
      </c>
    </row>
    <row r="243" s="83" customFormat="1" ht="18.75" hidden="1" spans="1:4">
      <c r="A243" s="83">
        <f t="shared" si="3"/>
        <v>7</v>
      </c>
      <c r="B243" s="99">
        <v>2020199</v>
      </c>
      <c r="C243" s="100" t="s">
        <v>226</v>
      </c>
      <c r="D243" s="101">
        <v>0</v>
      </c>
    </row>
    <row r="244" s="83" customFormat="1" ht="18.75" hidden="1" spans="1:4">
      <c r="A244" s="83">
        <f t="shared" si="3"/>
        <v>5</v>
      </c>
      <c r="B244" s="99">
        <v>20202</v>
      </c>
      <c r="C244" s="100" t="s">
        <v>227</v>
      </c>
      <c r="D244" s="101">
        <v>0</v>
      </c>
    </row>
    <row r="245" s="83" customFormat="1" ht="18.75" hidden="1" spans="1:4">
      <c r="A245" s="83">
        <f t="shared" si="3"/>
        <v>7</v>
      </c>
      <c r="B245" s="99">
        <v>2020201</v>
      </c>
      <c r="C245" s="100" t="s">
        <v>228</v>
      </c>
      <c r="D245" s="101">
        <v>0</v>
      </c>
    </row>
    <row r="246" s="83" customFormat="1" ht="18.75" hidden="1" spans="1:4">
      <c r="A246" s="83">
        <f t="shared" si="3"/>
        <v>7</v>
      </c>
      <c r="B246" s="99">
        <v>2020202</v>
      </c>
      <c r="C246" s="100" t="s">
        <v>229</v>
      </c>
      <c r="D246" s="101">
        <v>0</v>
      </c>
    </row>
    <row r="247" s="83" customFormat="1" ht="18.75" hidden="1" spans="1:4">
      <c r="A247" s="83">
        <f t="shared" si="3"/>
        <v>5</v>
      </c>
      <c r="B247" s="99">
        <v>20203</v>
      </c>
      <c r="C247" s="100" t="s">
        <v>230</v>
      </c>
      <c r="D247" s="101">
        <v>0</v>
      </c>
    </row>
    <row r="248" s="83" customFormat="1" ht="18.75" hidden="1" spans="1:4">
      <c r="A248" s="83">
        <f t="shared" si="3"/>
        <v>7</v>
      </c>
      <c r="B248" s="99">
        <v>2020304</v>
      </c>
      <c r="C248" s="100" t="s">
        <v>231</v>
      </c>
      <c r="D248" s="101">
        <v>0</v>
      </c>
    </row>
    <row r="249" s="83" customFormat="1" ht="18.75" hidden="1" spans="1:4">
      <c r="A249" s="83">
        <f t="shared" si="3"/>
        <v>7</v>
      </c>
      <c r="B249" s="99">
        <v>2020306</v>
      </c>
      <c r="C249" s="100" t="s">
        <v>232</v>
      </c>
      <c r="D249" s="101">
        <v>0</v>
      </c>
    </row>
    <row r="250" s="83" customFormat="1" ht="18.75" hidden="1" spans="1:4">
      <c r="A250" s="83">
        <f t="shared" si="3"/>
        <v>5</v>
      </c>
      <c r="B250" s="99">
        <v>20204</v>
      </c>
      <c r="C250" s="100" t="s">
        <v>233</v>
      </c>
      <c r="D250" s="101">
        <v>0</v>
      </c>
    </row>
    <row r="251" s="83" customFormat="1" ht="18.75" hidden="1" spans="1:4">
      <c r="A251" s="83">
        <f t="shared" si="3"/>
        <v>7</v>
      </c>
      <c r="B251" s="99">
        <v>2020401</v>
      </c>
      <c r="C251" s="100" t="s">
        <v>234</v>
      </c>
      <c r="D251" s="101">
        <v>0</v>
      </c>
    </row>
    <row r="252" s="83" customFormat="1" ht="18.75" hidden="1" spans="1:4">
      <c r="A252" s="83">
        <f t="shared" si="3"/>
        <v>7</v>
      </c>
      <c r="B252" s="99">
        <v>2020402</v>
      </c>
      <c r="C252" s="100" t="s">
        <v>235</v>
      </c>
      <c r="D252" s="101">
        <v>0</v>
      </c>
    </row>
    <row r="253" s="83" customFormat="1" ht="18.75" hidden="1" spans="1:4">
      <c r="A253" s="83">
        <f t="shared" si="3"/>
        <v>7</v>
      </c>
      <c r="B253" s="99">
        <v>2020403</v>
      </c>
      <c r="C253" s="100" t="s">
        <v>236</v>
      </c>
      <c r="D253" s="101">
        <v>0</v>
      </c>
    </row>
    <row r="254" s="83" customFormat="1" ht="18.75" hidden="1" spans="1:4">
      <c r="A254" s="83">
        <f t="shared" si="3"/>
        <v>7</v>
      </c>
      <c r="B254" s="99">
        <v>2020404</v>
      </c>
      <c r="C254" s="100" t="s">
        <v>237</v>
      </c>
      <c r="D254" s="101">
        <v>0</v>
      </c>
    </row>
    <row r="255" s="83" customFormat="1" ht="18.75" hidden="1" spans="1:4">
      <c r="A255" s="83">
        <f t="shared" si="3"/>
        <v>7</v>
      </c>
      <c r="B255" s="99">
        <v>2020499</v>
      </c>
      <c r="C255" s="100" t="s">
        <v>238</v>
      </c>
      <c r="D255" s="101">
        <v>0</v>
      </c>
    </row>
    <row r="256" s="83" customFormat="1" ht="18.75" hidden="1" spans="1:4">
      <c r="A256" s="83">
        <f t="shared" si="3"/>
        <v>5</v>
      </c>
      <c r="B256" s="99">
        <v>20205</v>
      </c>
      <c r="C256" s="100" t="s">
        <v>239</v>
      </c>
      <c r="D256" s="101">
        <v>0</v>
      </c>
    </row>
    <row r="257" s="83" customFormat="1" ht="18.75" hidden="1" spans="1:4">
      <c r="A257" s="83">
        <f t="shared" si="3"/>
        <v>7</v>
      </c>
      <c r="B257" s="99">
        <v>2020503</v>
      </c>
      <c r="C257" s="100" t="s">
        <v>240</v>
      </c>
      <c r="D257" s="101">
        <v>0</v>
      </c>
    </row>
    <row r="258" s="83" customFormat="1" ht="18.75" hidden="1" spans="1:4">
      <c r="A258" s="83">
        <f t="shared" si="3"/>
        <v>7</v>
      </c>
      <c r="B258" s="99">
        <v>2020504</v>
      </c>
      <c r="C258" s="100" t="s">
        <v>241</v>
      </c>
      <c r="D258" s="101">
        <v>0</v>
      </c>
    </row>
    <row r="259" s="83" customFormat="1" ht="18.75" hidden="1" spans="1:4">
      <c r="A259" s="83">
        <f t="shared" si="3"/>
        <v>7</v>
      </c>
      <c r="B259" s="99">
        <v>2020505</v>
      </c>
      <c r="C259" s="100" t="s">
        <v>242</v>
      </c>
      <c r="D259" s="101">
        <v>0</v>
      </c>
    </row>
    <row r="260" s="83" customFormat="1" ht="18.75" hidden="1" spans="1:4">
      <c r="A260" s="83">
        <f t="shared" si="3"/>
        <v>7</v>
      </c>
      <c r="B260" s="99">
        <v>2020599</v>
      </c>
      <c r="C260" s="100" t="s">
        <v>243</v>
      </c>
      <c r="D260" s="101">
        <v>0</v>
      </c>
    </row>
    <row r="261" s="83" customFormat="1" ht="18.75" hidden="1" spans="1:4">
      <c r="A261" s="83">
        <f t="shared" si="3"/>
        <v>5</v>
      </c>
      <c r="B261" s="99">
        <v>20206</v>
      </c>
      <c r="C261" s="100" t="s">
        <v>244</v>
      </c>
      <c r="D261" s="101">
        <v>0</v>
      </c>
    </row>
    <row r="262" s="83" customFormat="1" ht="18.75" hidden="1" spans="1:4">
      <c r="A262" s="83">
        <f t="shared" si="3"/>
        <v>7</v>
      </c>
      <c r="B262" s="99">
        <v>2020601</v>
      </c>
      <c r="C262" s="100" t="s">
        <v>245</v>
      </c>
      <c r="D262" s="101">
        <v>0</v>
      </c>
    </row>
    <row r="263" s="83" customFormat="1" ht="18.75" hidden="1" spans="1:4">
      <c r="A263" s="83">
        <f t="shared" si="3"/>
        <v>5</v>
      </c>
      <c r="B263" s="99">
        <v>20207</v>
      </c>
      <c r="C263" s="100" t="s">
        <v>246</v>
      </c>
      <c r="D263" s="101">
        <v>0</v>
      </c>
    </row>
    <row r="264" s="83" customFormat="1" ht="18.75" hidden="1" spans="1:4">
      <c r="A264" s="83">
        <f t="shared" ref="A264:A327" si="4">LEN(B264)</f>
        <v>7</v>
      </c>
      <c r="B264" s="99">
        <v>2020701</v>
      </c>
      <c r="C264" s="100" t="s">
        <v>247</v>
      </c>
      <c r="D264" s="101">
        <v>0</v>
      </c>
    </row>
    <row r="265" s="83" customFormat="1" ht="18.75" hidden="1" spans="1:4">
      <c r="A265" s="83">
        <f t="shared" si="4"/>
        <v>7</v>
      </c>
      <c r="B265" s="99">
        <v>2020702</v>
      </c>
      <c r="C265" s="100" t="s">
        <v>248</v>
      </c>
      <c r="D265" s="101">
        <v>0</v>
      </c>
    </row>
    <row r="266" s="83" customFormat="1" ht="18.75" hidden="1" spans="1:4">
      <c r="A266" s="83">
        <f t="shared" si="4"/>
        <v>7</v>
      </c>
      <c r="B266" s="99">
        <v>2020703</v>
      </c>
      <c r="C266" s="100" t="s">
        <v>249</v>
      </c>
      <c r="D266" s="101">
        <v>0</v>
      </c>
    </row>
    <row r="267" s="83" customFormat="1" ht="18.75" hidden="1" spans="1:4">
      <c r="A267" s="83">
        <f t="shared" si="4"/>
        <v>7</v>
      </c>
      <c r="B267" s="99">
        <v>2020799</v>
      </c>
      <c r="C267" s="100" t="s">
        <v>250</v>
      </c>
      <c r="D267" s="101">
        <v>0</v>
      </c>
    </row>
    <row r="268" s="83" customFormat="1" ht="18.75" hidden="1" spans="1:4">
      <c r="A268" s="83">
        <f t="shared" si="4"/>
        <v>5</v>
      </c>
      <c r="B268" s="99">
        <v>20208</v>
      </c>
      <c r="C268" s="100" t="s">
        <v>251</v>
      </c>
      <c r="D268" s="101">
        <v>0</v>
      </c>
    </row>
    <row r="269" s="83" customFormat="1" ht="18.75" hidden="1" spans="1:4">
      <c r="A269" s="83">
        <f t="shared" si="4"/>
        <v>7</v>
      </c>
      <c r="B269" s="99">
        <v>2020801</v>
      </c>
      <c r="C269" s="100" t="s">
        <v>97</v>
      </c>
      <c r="D269" s="101">
        <v>0</v>
      </c>
    </row>
    <row r="270" s="83" customFormat="1" ht="18.75" hidden="1" spans="1:4">
      <c r="A270" s="83">
        <f t="shared" si="4"/>
        <v>7</v>
      </c>
      <c r="B270" s="99">
        <v>2020802</v>
      </c>
      <c r="C270" s="100" t="s">
        <v>98</v>
      </c>
      <c r="D270" s="101">
        <v>0</v>
      </c>
    </row>
    <row r="271" s="83" customFormat="1" ht="18.75" hidden="1" spans="1:4">
      <c r="A271" s="83">
        <f t="shared" si="4"/>
        <v>7</v>
      </c>
      <c r="B271" s="99">
        <v>2020803</v>
      </c>
      <c r="C271" s="100" t="s">
        <v>99</v>
      </c>
      <c r="D271" s="101">
        <v>0</v>
      </c>
    </row>
    <row r="272" s="83" customFormat="1" ht="18.75" hidden="1" spans="1:4">
      <c r="A272" s="83">
        <f t="shared" si="4"/>
        <v>7</v>
      </c>
      <c r="B272" s="99">
        <v>2020850</v>
      </c>
      <c r="C272" s="100" t="s">
        <v>106</v>
      </c>
      <c r="D272" s="101">
        <v>0</v>
      </c>
    </row>
    <row r="273" s="83" customFormat="1" ht="18.75" hidden="1" spans="1:4">
      <c r="A273" s="83">
        <f t="shared" si="4"/>
        <v>7</v>
      </c>
      <c r="B273" s="99">
        <v>2020899</v>
      </c>
      <c r="C273" s="100" t="s">
        <v>252</v>
      </c>
      <c r="D273" s="101">
        <v>0</v>
      </c>
    </row>
    <row r="274" s="83" customFormat="1" ht="18.75" hidden="1" spans="1:4">
      <c r="A274" s="83">
        <f t="shared" si="4"/>
        <v>5</v>
      </c>
      <c r="B274" s="99">
        <v>20299</v>
      </c>
      <c r="C274" s="100" t="s">
        <v>253</v>
      </c>
      <c r="D274" s="101">
        <v>0</v>
      </c>
    </row>
    <row r="275" s="83" customFormat="1" ht="18.75" hidden="1" spans="1:4">
      <c r="A275" s="83">
        <f t="shared" si="4"/>
        <v>7</v>
      </c>
      <c r="B275" s="99">
        <v>2029999</v>
      </c>
      <c r="C275" s="100" t="s">
        <v>254</v>
      </c>
      <c r="D275" s="101">
        <v>0</v>
      </c>
    </row>
    <row r="276" s="83" customFormat="1" ht="18.75" hidden="1" spans="1:4">
      <c r="A276" s="82">
        <f t="shared" si="4"/>
        <v>3</v>
      </c>
      <c r="B276" s="97">
        <v>203</v>
      </c>
      <c r="C276" s="98" t="s">
        <v>255</v>
      </c>
      <c r="D276" s="96">
        <v>0</v>
      </c>
    </row>
    <row r="277" s="83" customFormat="1" ht="18.75" hidden="1" spans="1:4">
      <c r="A277" s="83">
        <f t="shared" si="4"/>
        <v>5</v>
      </c>
      <c r="B277" s="99">
        <v>20301</v>
      </c>
      <c r="C277" s="100" t="s">
        <v>256</v>
      </c>
      <c r="D277" s="101">
        <v>0</v>
      </c>
    </row>
    <row r="278" s="83" customFormat="1" ht="18.75" hidden="1" spans="1:4">
      <c r="A278" s="83">
        <f t="shared" si="4"/>
        <v>7</v>
      </c>
      <c r="B278" s="99">
        <v>2030101</v>
      </c>
      <c r="C278" s="100" t="s">
        <v>257</v>
      </c>
      <c r="D278" s="101">
        <v>0</v>
      </c>
    </row>
    <row r="279" s="83" customFormat="1" ht="18.75" hidden="1" spans="1:4">
      <c r="A279" s="83">
        <f t="shared" si="4"/>
        <v>5</v>
      </c>
      <c r="B279" s="99">
        <v>20304</v>
      </c>
      <c r="C279" s="100" t="s">
        <v>258</v>
      </c>
      <c r="D279" s="101">
        <v>0</v>
      </c>
    </row>
    <row r="280" s="83" customFormat="1" ht="18.75" hidden="1" spans="1:4">
      <c r="A280" s="83">
        <f t="shared" si="4"/>
        <v>7</v>
      </c>
      <c r="B280" s="99">
        <v>2030401</v>
      </c>
      <c r="C280" s="100" t="s">
        <v>259</v>
      </c>
      <c r="D280" s="101">
        <v>0</v>
      </c>
    </row>
    <row r="281" s="83" customFormat="1" ht="18.75" hidden="1" spans="1:4">
      <c r="A281" s="83">
        <f t="shared" si="4"/>
        <v>5</v>
      </c>
      <c r="B281" s="99">
        <v>20305</v>
      </c>
      <c r="C281" s="100" t="s">
        <v>260</v>
      </c>
      <c r="D281" s="101">
        <v>0</v>
      </c>
    </row>
    <row r="282" s="83" customFormat="1" ht="18.75" hidden="1" spans="1:4">
      <c r="A282" s="83">
        <f t="shared" si="4"/>
        <v>7</v>
      </c>
      <c r="B282" s="99">
        <v>2030501</v>
      </c>
      <c r="C282" s="100" t="s">
        <v>261</v>
      </c>
      <c r="D282" s="101">
        <v>0</v>
      </c>
    </row>
    <row r="283" s="83" customFormat="1" ht="18.75" hidden="1" spans="1:4">
      <c r="A283" s="83">
        <f t="shared" si="4"/>
        <v>5</v>
      </c>
      <c r="B283" s="99">
        <v>20306</v>
      </c>
      <c r="C283" s="100" t="s">
        <v>262</v>
      </c>
      <c r="D283" s="101">
        <v>0</v>
      </c>
    </row>
    <row r="284" s="83" customFormat="1" ht="18.75" hidden="1" spans="1:4">
      <c r="A284" s="83">
        <f t="shared" si="4"/>
        <v>7</v>
      </c>
      <c r="B284" s="99">
        <v>2030601</v>
      </c>
      <c r="C284" s="100" t="s">
        <v>263</v>
      </c>
      <c r="D284" s="101">
        <v>0</v>
      </c>
    </row>
    <row r="285" s="83" customFormat="1" ht="18.75" hidden="1" spans="1:4">
      <c r="A285" s="83">
        <f t="shared" si="4"/>
        <v>7</v>
      </c>
      <c r="B285" s="99">
        <v>2030602</v>
      </c>
      <c r="C285" s="100" t="s">
        <v>264</v>
      </c>
      <c r="D285" s="101">
        <v>0</v>
      </c>
    </row>
    <row r="286" s="83" customFormat="1" ht="18.75" hidden="1" spans="1:4">
      <c r="A286" s="83">
        <f t="shared" si="4"/>
        <v>7</v>
      </c>
      <c r="B286" s="99">
        <v>2030603</v>
      </c>
      <c r="C286" s="100" t="s">
        <v>265</v>
      </c>
      <c r="D286" s="101">
        <v>0</v>
      </c>
    </row>
    <row r="287" s="83" customFormat="1" ht="18.75" hidden="1" spans="1:4">
      <c r="A287" s="83">
        <f t="shared" si="4"/>
        <v>7</v>
      </c>
      <c r="B287" s="99">
        <v>2030604</v>
      </c>
      <c r="C287" s="100" t="s">
        <v>266</v>
      </c>
      <c r="D287" s="101">
        <v>0</v>
      </c>
    </row>
    <row r="288" s="83" customFormat="1" ht="18.75" hidden="1" spans="1:4">
      <c r="A288" s="83">
        <f t="shared" si="4"/>
        <v>7</v>
      </c>
      <c r="B288" s="99">
        <v>2030605</v>
      </c>
      <c r="C288" s="100" t="s">
        <v>267</v>
      </c>
      <c r="D288" s="101">
        <v>0</v>
      </c>
    </row>
    <row r="289" s="83" customFormat="1" ht="18.75" hidden="1" spans="1:4">
      <c r="A289" s="83">
        <f t="shared" si="4"/>
        <v>7</v>
      </c>
      <c r="B289" s="99">
        <v>2030606</v>
      </c>
      <c r="C289" s="100" t="s">
        <v>268</v>
      </c>
      <c r="D289" s="101">
        <v>0</v>
      </c>
    </row>
    <row r="290" s="83" customFormat="1" ht="18.75" hidden="1" spans="1:4">
      <c r="A290" s="83">
        <f t="shared" si="4"/>
        <v>7</v>
      </c>
      <c r="B290" s="99">
        <v>2030607</v>
      </c>
      <c r="C290" s="100" t="s">
        <v>269</v>
      </c>
      <c r="D290" s="101">
        <v>0</v>
      </c>
    </row>
    <row r="291" s="83" customFormat="1" ht="18.75" hidden="1" spans="1:4">
      <c r="A291" s="83">
        <f t="shared" si="4"/>
        <v>7</v>
      </c>
      <c r="B291" s="99">
        <v>2030608</v>
      </c>
      <c r="C291" s="100" t="s">
        <v>270</v>
      </c>
      <c r="D291" s="101">
        <v>0</v>
      </c>
    </row>
    <row r="292" s="83" customFormat="1" ht="18.75" hidden="1" spans="1:4">
      <c r="A292" s="83">
        <f t="shared" si="4"/>
        <v>7</v>
      </c>
      <c r="B292" s="99">
        <v>2030699</v>
      </c>
      <c r="C292" s="100" t="s">
        <v>271</v>
      </c>
      <c r="D292" s="101">
        <v>0</v>
      </c>
    </row>
    <row r="293" s="83" customFormat="1" ht="18.75" hidden="1" spans="1:4">
      <c r="A293" s="83">
        <f t="shared" si="4"/>
        <v>5</v>
      </c>
      <c r="B293" s="99">
        <v>20399</v>
      </c>
      <c r="C293" s="100" t="s">
        <v>272</v>
      </c>
      <c r="D293" s="101">
        <v>0</v>
      </c>
    </row>
    <row r="294" s="83" customFormat="1" ht="18.75" hidden="1" spans="1:4">
      <c r="A294" s="83">
        <f t="shared" si="4"/>
        <v>7</v>
      </c>
      <c r="B294" s="99">
        <v>2039999</v>
      </c>
      <c r="C294" s="100" t="s">
        <v>273</v>
      </c>
      <c r="D294" s="101">
        <v>0</v>
      </c>
    </row>
    <row r="295" s="82" customFormat="1" ht="18.75" spans="1:4">
      <c r="A295" s="82">
        <f t="shared" si="4"/>
        <v>3</v>
      </c>
      <c r="B295" s="97">
        <v>204</v>
      </c>
      <c r="C295" s="98" t="s">
        <v>274</v>
      </c>
      <c r="D295" s="96">
        <v>14032.66</v>
      </c>
    </row>
    <row r="296" s="83" customFormat="1" ht="18.75" hidden="1" spans="1:4">
      <c r="A296" s="83">
        <f t="shared" si="4"/>
        <v>5</v>
      </c>
      <c r="B296" s="99">
        <v>20401</v>
      </c>
      <c r="C296" s="100" t="s">
        <v>275</v>
      </c>
      <c r="D296" s="101">
        <v>0</v>
      </c>
    </row>
    <row r="297" s="83" customFormat="1" ht="18.75" hidden="1" spans="1:4">
      <c r="A297" s="83">
        <f t="shared" si="4"/>
        <v>7</v>
      </c>
      <c r="B297" s="99">
        <v>2040101</v>
      </c>
      <c r="C297" s="100" t="s">
        <v>276</v>
      </c>
      <c r="D297" s="101">
        <v>0</v>
      </c>
    </row>
    <row r="298" s="83" customFormat="1" ht="18.75" hidden="1" spans="1:4">
      <c r="A298" s="83">
        <f t="shared" si="4"/>
        <v>7</v>
      </c>
      <c r="B298" s="99">
        <v>2040199</v>
      </c>
      <c r="C298" s="100" t="s">
        <v>277</v>
      </c>
      <c r="D298" s="101">
        <v>0</v>
      </c>
    </row>
    <row r="299" s="83" customFormat="1" ht="18.75" spans="1:4">
      <c r="A299" s="83">
        <f t="shared" si="4"/>
        <v>5</v>
      </c>
      <c r="B299" s="99">
        <v>20402</v>
      </c>
      <c r="C299" s="100" t="s">
        <v>278</v>
      </c>
      <c r="D299" s="101">
        <v>12581.27</v>
      </c>
    </row>
    <row r="300" s="83" customFormat="1" ht="18.75" spans="1:4">
      <c r="A300" s="83">
        <f t="shared" si="4"/>
        <v>7</v>
      </c>
      <c r="B300" s="99">
        <v>2040201</v>
      </c>
      <c r="C300" s="100" t="s">
        <v>97</v>
      </c>
      <c r="D300" s="101">
        <v>11934.45</v>
      </c>
    </row>
    <row r="301" s="83" customFormat="1" ht="18.75" spans="1:4">
      <c r="A301" s="83">
        <f t="shared" si="4"/>
        <v>7</v>
      </c>
      <c r="B301" s="99">
        <v>2040202</v>
      </c>
      <c r="C301" s="100" t="s">
        <v>98</v>
      </c>
      <c r="D301" s="101">
        <v>517.74</v>
      </c>
    </row>
    <row r="302" s="83" customFormat="1" ht="18.75" hidden="1" spans="1:4">
      <c r="A302" s="83">
        <f t="shared" si="4"/>
        <v>7</v>
      </c>
      <c r="B302" s="99">
        <v>2040203</v>
      </c>
      <c r="C302" s="100" t="s">
        <v>99</v>
      </c>
      <c r="D302" s="101">
        <v>0</v>
      </c>
    </row>
    <row r="303" s="83" customFormat="1" ht="18.75" hidden="1" spans="1:4">
      <c r="A303" s="83">
        <f t="shared" si="4"/>
        <v>7</v>
      </c>
      <c r="B303" s="99">
        <v>2040219</v>
      </c>
      <c r="C303" s="100" t="s">
        <v>138</v>
      </c>
      <c r="D303" s="101">
        <v>0</v>
      </c>
    </row>
    <row r="304" s="83" customFormat="1" ht="18.75" spans="1:4">
      <c r="A304" s="83">
        <f t="shared" si="4"/>
        <v>7</v>
      </c>
      <c r="B304" s="99">
        <v>2040220</v>
      </c>
      <c r="C304" s="100" t="s">
        <v>279</v>
      </c>
      <c r="D304" s="101">
        <v>71.76</v>
      </c>
    </row>
    <row r="305" s="83" customFormat="1" ht="18.75" spans="1:4">
      <c r="A305" s="83">
        <f t="shared" si="4"/>
        <v>7</v>
      </c>
      <c r="B305" s="99">
        <v>2040221</v>
      </c>
      <c r="C305" s="100" t="s">
        <v>280</v>
      </c>
      <c r="D305" s="101">
        <v>15</v>
      </c>
    </row>
    <row r="306" s="83" customFormat="1" ht="18.75" hidden="1" spans="1:4">
      <c r="A306" s="83">
        <f t="shared" si="4"/>
        <v>7</v>
      </c>
      <c r="B306" s="99">
        <v>2040222</v>
      </c>
      <c r="C306" s="100" t="s">
        <v>281</v>
      </c>
      <c r="D306" s="101">
        <v>0</v>
      </c>
    </row>
    <row r="307" s="83" customFormat="1" ht="18.75" hidden="1" spans="1:4">
      <c r="A307" s="83">
        <f t="shared" si="4"/>
        <v>7</v>
      </c>
      <c r="B307" s="99">
        <v>2040223</v>
      </c>
      <c r="C307" s="100" t="s">
        <v>282</v>
      </c>
      <c r="D307" s="101">
        <v>0</v>
      </c>
    </row>
    <row r="308" s="83" customFormat="1" ht="18.75" hidden="1" spans="1:4">
      <c r="A308" s="83">
        <f t="shared" si="4"/>
        <v>7</v>
      </c>
      <c r="B308" s="99">
        <v>2040250</v>
      </c>
      <c r="C308" s="100" t="s">
        <v>106</v>
      </c>
      <c r="D308" s="101">
        <v>0</v>
      </c>
    </row>
    <row r="309" s="83" customFormat="1" ht="18.75" spans="1:4">
      <c r="A309" s="83">
        <f t="shared" si="4"/>
        <v>7</v>
      </c>
      <c r="B309" s="99">
        <v>2040299</v>
      </c>
      <c r="C309" s="100" t="s">
        <v>283</v>
      </c>
      <c r="D309" s="101">
        <v>42.31</v>
      </c>
    </row>
    <row r="310" s="83" customFormat="1" ht="18.75" spans="1:4">
      <c r="A310" s="83">
        <f t="shared" si="4"/>
        <v>5</v>
      </c>
      <c r="B310" s="99">
        <v>20403</v>
      </c>
      <c r="C310" s="100" t="s">
        <v>284</v>
      </c>
      <c r="D310" s="101">
        <v>1447.89</v>
      </c>
    </row>
    <row r="311" s="83" customFormat="1" ht="18.75" spans="1:4">
      <c r="A311" s="83">
        <f t="shared" si="4"/>
        <v>7</v>
      </c>
      <c r="B311" s="99">
        <v>2040301</v>
      </c>
      <c r="C311" s="100" t="s">
        <v>97</v>
      </c>
      <c r="D311" s="101">
        <v>345.52</v>
      </c>
    </row>
    <row r="312" s="83" customFormat="1" ht="18.75" spans="1:4">
      <c r="A312" s="83">
        <f t="shared" si="4"/>
        <v>7</v>
      </c>
      <c r="B312" s="99">
        <v>2040302</v>
      </c>
      <c r="C312" s="100" t="s">
        <v>98</v>
      </c>
      <c r="D312" s="101">
        <v>132.48</v>
      </c>
    </row>
    <row r="313" s="83" customFormat="1" ht="18.75" hidden="1" spans="1:4">
      <c r="A313" s="83">
        <f t="shared" si="4"/>
        <v>7</v>
      </c>
      <c r="B313" s="99">
        <v>2040303</v>
      </c>
      <c r="C313" s="100" t="s">
        <v>99</v>
      </c>
      <c r="D313" s="101">
        <v>0</v>
      </c>
    </row>
    <row r="314" s="83" customFormat="1" ht="18.75" hidden="1" spans="1:4">
      <c r="A314" s="83">
        <f t="shared" si="4"/>
        <v>7</v>
      </c>
      <c r="B314" s="99">
        <v>2040304</v>
      </c>
      <c r="C314" s="100" t="s">
        <v>285</v>
      </c>
      <c r="D314" s="101">
        <v>0</v>
      </c>
    </row>
    <row r="315" s="83" customFormat="1" ht="18.75" spans="1:4">
      <c r="A315" s="83">
        <f t="shared" si="4"/>
        <v>7</v>
      </c>
      <c r="B315" s="99">
        <v>2040350</v>
      </c>
      <c r="C315" s="100" t="s">
        <v>106</v>
      </c>
      <c r="D315" s="101">
        <v>602.95</v>
      </c>
    </row>
    <row r="316" s="83" customFormat="1" ht="18.75" spans="1:4">
      <c r="A316" s="83">
        <f t="shared" si="4"/>
        <v>7</v>
      </c>
      <c r="B316" s="99">
        <v>2040399</v>
      </c>
      <c r="C316" s="100" t="s">
        <v>286</v>
      </c>
      <c r="D316" s="101">
        <v>366.93</v>
      </c>
    </row>
    <row r="317" s="83" customFormat="1" ht="18.75" hidden="1" spans="1:4">
      <c r="A317" s="83">
        <f t="shared" si="4"/>
        <v>5</v>
      </c>
      <c r="B317" s="99">
        <v>20404</v>
      </c>
      <c r="C317" s="100" t="s">
        <v>287</v>
      </c>
      <c r="D317" s="101">
        <v>0</v>
      </c>
    </row>
    <row r="318" s="83" customFormat="1" ht="18.75" hidden="1" spans="1:4">
      <c r="A318" s="83">
        <f t="shared" si="4"/>
        <v>7</v>
      </c>
      <c r="B318" s="99">
        <v>2040401</v>
      </c>
      <c r="C318" s="100" t="s">
        <v>97</v>
      </c>
      <c r="D318" s="101">
        <v>0</v>
      </c>
    </row>
    <row r="319" s="83" customFormat="1" ht="18.75" hidden="1" spans="1:4">
      <c r="A319" s="83">
        <f t="shared" si="4"/>
        <v>7</v>
      </c>
      <c r="B319" s="99">
        <v>2040402</v>
      </c>
      <c r="C319" s="100" t="s">
        <v>98</v>
      </c>
      <c r="D319" s="101">
        <v>0</v>
      </c>
    </row>
    <row r="320" s="83" customFormat="1" ht="18.75" hidden="1" spans="1:4">
      <c r="A320" s="83">
        <f t="shared" si="4"/>
        <v>7</v>
      </c>
      <c r="B320" s="99">
        <v>2040403</v>
      </c>
      <c r="C320" s="100" t="s">
        <v>99</v>
      </c>
      <c r="D320" s="101">
        <v>0</v>
      </c>
    </row>
    <row r="321" s="83" customFormat="1" ht="18.75" hidden="1" spans="1:4">
      <c r="A321" s="83">
        <f t="shared" si="4"/>
        <v>7</v>
      </c>
      <c r="B321" s="99">
        <v>2040409</v>
      </c>
      <c r="C321" s="100" t="s">
        <v>288</v>
      </c>
      <c r="D321" s="101">
        <v>0</v>
      </c>
    </row>
    <row r="322" s="83" customFormat="1" ht="18.75" hidden="1" spans="1:4">
      <c r="A322" s="83">
        <f t="shared" si="4"/>
        <v>7</v>
      </c>
      <c r="B322" s="99">
        <v>2040410</v>
      </c>
      <c r="C322" s="100" t="s">
        <v>289</v>
      </c>
      <c r="D322" s="101">
        <v>0</v>
      </c>
    </row>
    <row r="323" s="83" customFormat="1" ht="18.75" hidden="1" spans="1:4">
      <c r="A323" s="83">
        <f t="shared" si="4"/>
        <v>7</v>
      </c>
      <c r="B323" s="99">
        <v>2040450</v>
      </c>
      <c r="C323" s="100" t="s">
        <v>106</v>
      </c>
      <c r="D323" s="101">
        <v>0</v>
      </c>
    </row>
    <row r="324" s="83" customFormat="1" ht="18.75" hidden="1" spans="1:4">
      <c r="A324" s="83">
        <f t="shared" si="4"/>
        <v>7</v>
      </c>
      <c r="B324" s="99">
        <v>2040499</v>
      </c>
      <c r="C324" s="100" t="s">
        <v>290</v>
      </c>
      <c r="D324" s="101">
        <v>0</v>
      </c>
    </row>
    <row r="325" s="83" customFormat="1" ht="18.75" hidden="1" spans="1:4">
      <c r="A325" s="83">
        <f t="shared" si="4"/>
        <v>5</v>
      </c>
      <c r="B325" s="99">
        <v>20405</v>
      </c>
      <c r="C325" s="100" t="s">
        <v>291</v>
      </c>
      <c r="D325" s="101">
        <v>0</v>
      </c>
    </row>
    <row r="326" s="83" customFormat="1" ht="18.75" hidden="1" spans="1:4">
      <c r="A326" s="83">
        <f t="shared" si="4"/>
        <v>7</v>
      </c>
      <c r="B326" s="99">
        <v>2040501</v>
      </c>
      <c r="C326" s="100" t="s">
        <v>97</v>
      </c>
      <c r="D326" s="101">
        <v>0</v>
      </c>
    </row>
    <row r="327" s="83" customFormat="1" ht="18.75" hidden="1" spans="1:4">
      <c r="A327" s="83">
        <f t="shared" si="4"/>
        <v>7</v>
      </c>
      <c r="B327" s="99">
        <v>2040502</v>
      </c>
      <c r="C327" s="100" t="s">
        <v>98</v>
      </c>
      <c r="D327" s="101">
        <v>0</v>
      </c>
    </row>
    <row r="328" s="83" customFormat="1" ht="18.75" hidden="1" spans="1:4">
      <c r="A328" s="83">
        <f t="shared" ref="A328:A391" si="5">LEN(B328)</f>
        <v>7</v>
      </c>
      <c r="B328" s="99">
        <v>2040503</v>
      </c>
      <c r="C328" s="100" t="s">
        <v>99</v>
      </c>
      <c r="D328" s="101">
        <v>0</v>
      </c>
    </row>
    <row r="329" s="83" customFormat="1" ht="18.75" hidden="1" spans="1:4">
      <c r="A329" s="83">
        <f t="shared" si="5"/>
        <v>7</v>
      </c>
      <c r="B329" s="99">
        <v>2040504</v>
      </c>
      <c r="C329" s="100" t="s">
        <v>292</v>
      </c>
      <c r="D329" s="101">
        <v>0</v>
      </c>
    </row>
    <row r="330" s="83" customFormat="1" ht="18.75" hidden="1" spans="1:4">
      <c r="A330" s="83">
        <f t="shared" si="5"/>
        <v>7</v>
      </c>
      <c r="B330" s="99">
        <v>2040505</v>
      </c>
      <c r="C330" s="100" t="s">
        <v>293</v>
      </c>
      <c r="D330" s="101">
        <v>0</v>
      </c>
    </row>
    <row r="331" s="83" customFormat="1" ht="18.75" hidden="1" spans="1:4">
      <c r="A331" s="83">
        <f t="shared" si="5"/>
        <v>7</v>
      </c>
      <c r="B331" s="99">
        <v>2040506</v>
      </c>
      <c r="C331" s="100" t="s">
        <v>294</v>
      </c>
      <c r="D331" s="101">
        <v>0</v>
      </c>
    </row>
    <row r="332" s="83" customFormat="1" ht="18.75" hidden="1" spans="1:4">
      <c r="A332" s="83">
        <f t="shared" si="5"/>
        <v>7</v>
      </c>
      <c r="B332" s="99">
        <v>2040550</v>
      </c>
      <c r="C332" s="100" t="s">
        <v>106</v>
      </c>
      <c r="D332" s="101">
        <v>0</v>
      </c>
    </row>
    <row r="333" s="83" customFormat="1" ht="18.75" hidden="1" spans="1:4">
      <c r="A333" s="83">
        <f t="shared" si="5"/>
        <v>7</v>
      </c>
      <c r="B333" s="99">
        <v>2040599</v>
      </c>
      <c r="C333" s="100" t="s">
        <v>295</v>
      </c>
      <c r="D333" s="101">
        <v>0</v>
      </c>
    </row>
    <row r="334" s="83" customFormat="1" ht="18.75" hidden="1" spans="1:4">
      <c r="A334" s="83">
        <f t="shared" si="5"/>
        <v>5</v>
      </c>
      <c r="B334" s="99">
        <v>20406</v>
      </c>
      <c r="C334" s="100" t="s">
        <v>296</v>
      </c>
      <c r="D334" s="101">
        <v>0</v>
      </c>
    </row>
    <row r="335" s="83" customFormat="1" ht="18.75" hidden="1" spans="1:4">
      <c r="A335" s="83">
        <f t="shared" si="5"/>
        <v>7</v>
      </c>
      <c r="B335" s="99">
        <v>2040601</v>
      </c>
      <c r="C335" s="100" t="s">
        <v>97</v>
      </c>
      <c r="D335" s="101">
        <v>0</v>
      </c>
    </row>
    <row r="336" s="83" customFormat="1" ht="18.75" hidden="1" spans="1:4">
      <c r="A336" s="83">
        <f t="shared" si="5"/>
        <v>7</v>
      </c>
      <c r="B336" s="99">
        <v>2040602</v>
      </c>
      <c r="C336" s="100" t="s">
        <v>98</v>
      </c>
      <c r="D336" s="101">
        <v>0</v>
      </c>
    </row>
    <row r="337" s="83" customFormat="1" ht="18.75" hidden="1" spans="1:4">
      <c r="A337" s="83">
        <f t="shared" si="5"/>
        <v>7</v>
      </c>
      <c r="B337" s="99">
        <v>2040603</v>
      </c>
      <c r="C337" s="100" t="s">
        <v>99</v>
      </c>
      <c r="D337" s="101">
        <v>0</v>
      </c>
    </row>
    <row r="338" s="83" customFormat="1" ht="18.75" hidden="1" spans="1:4">
      <c r="A338" s="83">
        <f t="shared" si="5"/>
        <v>7</v>
      </c>
      <c r="B338" s="99">
        <v>2040604</v>
      </c>
      <c r="C338" s="100" t="s">
        <v>297</v>
      </c>
      <c r="D338" s="101">
        <v>0</v>
      </c>
    </row>
    <row r="339" s="83" customFormat="1" ht="18.75" hidden="1" spans="1:4">
      <c r="A339" s="83">
        <f t="shared" si="5"/>
        <v>7</v>
      </c>
      <c r="B339" s="99">
        <v>2040605</v>
      </c>
      <c r="C339" s="100" t="s">
        <v>298</v>
      </c>
      <c r="D339" s="101">
        <v>0</v>
      </c>
    </row>
    <row r="340" s="83" customFormat="1" ht="18.75" hidden="1" spans="1:4">
      <c r="A340" s="83">
        <f t="shared" si="5"/>
        <v>7</v>
      </c>
      <c r="B340" s="99">
        <v>2040606</v>
      </c>
      <c r="C340" s="100" t="s">
        <v>299</v>
      </c>
      <c r="D340" s="101">
        <v>0</v>
      </c>
    </row>
    <row r="341" s="83" customFormat="1" ht="18.75" hidden="1" spans="1:4">
      <c r="A341" s="83">
        <f t="shared" si="5"/>
        <v>7</v>
      </c>
      <c r="B341" s="99">
        <v>2040607</v>
      </c>
      <c r="C341" s="100" t="s">
        <v>300</v>
      </c>
      <c r="D341" s="101">
        <v>0</v>
      </c>
    </row>
    <row r="342" s="83" customFormat="1" ht="18.75" hidden="1" spans="1:4">
      <c r="A342" s="83">
        <f t="shared" si="5"/>
        <v>7</v>
      </c>
      <c r="B342" s="99">
        <v>2040608</v>
      </c>
      <c r="C342" s="100" t="s">
        <v>301</v>
      </c>
      <c r="D342" s="101">
        <v>0</v>
      </c>
    </row>
    <row r="343" s="83" customFormat="1" ht="18.75" hidden="1" spans="1:4">
      <c r="A343" s="83">
        <f t="shared" si="5"/>
        <v>7</v>
      </c>
      <c r="B343" s="99">
        <v>2040610</v>
      </c>
      <c r="C343" s="100" t="s">
        <v>302</v>
      </c>
      <c r="D343" s="101">
        <v>0</v>
      </c>
    </row>
    <row r="344" s="83" customFormat="1" ht="18.75" hidden="1" spans="1:4">
      <c r="A344" s="83">
        <f t="shared" si="5"/>
        <v>7</v>
      </c>
      <c r="B344" s="99">
        <v>2040612</v>
      </c>
      <c r="C344" s="100" t="s">
        <v>303</v>
      </c>
      <c r="D344" s="101">
        <v>0</v>
      </c>
    </row>
    <row r="345" s="83" customFormat="1" ht="18.75" hidden="1" spans="1:4">
      <c r="A345" s="83">
        <f t="shared" si="5"/>
        <v>7</v>
      </c>
      <c r="B345" s="99">
        <v>2040613</v>
      </c>
      <c r="C345" s="100" t="s">
        <v>138</v>
      </c>
      <c r="D345" s="101">
        <v>0</v>
      </c>
    </row>
    <row r="346" s="83" customFormat="1" ht="18.75" hidden="1" spans="1:4">
      <c r="A346" s="83">
        <f t="shared" si="5"/>
        <v>7</v>
      </c>
      <c r="B346" s="99">
        <v>2040650</v>
      </c>
      <c r="C346" s="100" t="s">
        <v>106</v>
      </c>
      <c r="D346" s="101">
        <v>0</v>
      </c>
    </row>
    <row r="347" s="83" customFormat="1" ht="18.75" hidden="1" spans="1:4">
      <c r="A347" s="83">
        <f t="shared" si="5"/>
        <v>7</v>
      </c>
      <c r="B347" s="99">
        <v>2040699</v>
      </c>
      <c r="C347" s="100" t="s">
        <v>304</v>
      </c>
      <c r="D347" s="101">
        <v>0</v>
      </c>
    </row>
    <row r="348" s="83" customFormat="1" ht="18.75" hidden="1" spans="1:4">
      <c r="A348" s="83">
        <f t="shared" si="5"/>
        <v>5</v>
      </c>
      <c r="B348" s="99">
        <v>20407</v>
      </c>
      <c r="C348" s="100" t="s">
        <v>305</v>
      </c>
      <c r="D348" s="101">
        <v>0</v>
      </c>
    </row>
    <row r="349" s="83" customFormat="1" ht="18.75" hidden="1" spans="1:4">
      <c r="A349" s="83">
        <f t="shared" si="5"/>
        <v>7</v>
      </c>
      <c r="B349" s="99">
        <v>2040701</v>
      </c>
      <c r="C349" s="100" t="s">
        <v>97</v>
      </c>
      <c r="D349" s="101">
        <v>0</v>
      </c>
    </row>
    <row r="350" s="83" customFormat="1" ht="18.75" hidden="1" spans="1:4">
      <c r="A350" s="83">
        <f t="shared" si="5"/>
        <v>7</v>
      </c>
      <c r="B350" s="99">
        <v>2040702</v>
      </c>
      <c r="C350" s="100" t="s">
        <v>98</v>
      </c>
      <c r="D350" s="101">
        <v>0</v>
      </c>
    </row>
    <row r="351" s="83" customFormat="1" ht="18.75" hidden="1" spans="1:4">
      <c r="A351" s="83">
        <f t="shared" si="5"/>
        <v>7</v>
      </c>
      <c r="B351" s="99">
        <v>2040703</v>
      </c>
      <c r="C351" s="100" t="s">
        <v>99</v>
      </c>
      <c r="D351" s="101">
        <v>0</v>
      </c>
    </row>
    <row r="352" s="83" customFormat="1" ht="18.75" hidden="1" spans="1:4">
      <c r="A352" s="83">
        <f t="shared" si="5"/>
        <v>7</v>
      </c>
      <c r="B352" s="99">
        <v>2040704</v>
      </c>
      <c r="C352" s="100" t="s">
        <v>306</v>
      </c>
      <c r="D352" s="101">
        <v>0</v>
      </c>
    </row>
    <row r="353" s="83" customFormat="1" ht="18.75" hidden="1" spans="1:4">
      <c r="A353" s="83">
        <f t="shared" si="5"/>
        <v>7</v>
      </c>
      <c r="B353" s="99">
        <v>2040705</v>
      </c>
      <c r="C353" s="100" t="s">
        <v>307</v>
      </c>
      <c r="D353" s="101">
        <v>0</v>
      </c>
    </row>
    <row r="354" s="83" customFormat="1" ht="18.75" hidden="1" spans="1:4">
      <c r="A354" s="83">
        <f t="shared" si="5"/>
        <v>7</v>
      </c>
      <c r="B354" s="99">
        <v>2040706</v>
      </c>
      <c r="C354" s="100" t="s">
        <v>308</v>
      </c>
      <c r="D354" s="101">
        <v>0</v>
      </c>
    </row>
    <row r="355" s="83" customFormat="1" ht="18.75" hidden="1" spans="1:4">
      <c r="A355" s="83">
        <f t="shared" si="5"/>
        <v>7</v>
      </c>
      <c r="B355" s="99">
        <v>2040707</v>
      </c>
      <c r="C355" s="100" t="s">
        <v>138</v>
      </c>
      <c r="D355" s="101">
        <v>0</v>
      </c>
    </row>
    <row r="356" s="83" customFormat="1" ht="18.75" hidden="1" spans="1:4">
      <c r="A356" s="83">
        <f t="shared" si="5"/>
        <v>7</v>
      </c>
      <c r="B356" s="99">
        <v>2040750</v>
      </c>
      <c r="C356" s="100" t="s">
        <v>106</v>
      </c>
      <c r="D356" s="101">
        <v>0</v>
      </c>
    </row>
    <row r="357" s="83" customFormat="1" ht="18.75" hidden="1" spans="1:4">
      <c r="A357" s="83">
        <f t="shared" si="5"/>
        <v>7</v>
      </c>
      <c r="B357" s="99">
        <v>2040799</v>
      </c>
      <c r="C357" s="100" t="s">
        <v>309</v>
      </c>
      <c r="D357" s="101">
        <v>0</v>
      </c>
    </row>
    <row r="358" s="83" customFormat="1" ht="18.75" hidden="1" spans="1:4">
      <c r="A358" s="83">
        <f t="shared" si="5"/>
        <v>5</v>
      </c>
      <c r="B358" s="99">
        <v>20408</v>
      </c>
      <c r="C358" s="100" t="s">
        <v>310</v>
      </c>
      <c r="D358" s="101">
        <v>0</v>
      </c>
    </row>
    <row r="359" s="83" customFormat="1" ht="18.75" hidden="1" spans="1:4">
      <c r="A359" s="83">
        <f t="shared" si="5"/>
        <v>7</v>
      </c>
      <c r="B359" s="99">
        <v>2040801</v>
      </c>
      <c r="C359" s="100" t="s">
        <v>97</v>
      </c>
      <c r="D359" s="101">
        <v>0</v>
      </c>
    </row>
    <row r="360" s="83" customFormat="1" ht="18.75" hidden="1" spans="1:4">
      <c r="A360" s="83">
        <f t="shared" si="5"/>
        <v>7</v>
      </c>
      <c r="B360" s="99">
        <v>2040802</v>
      </c>
      <c r="C360" s="100" t="s">
        <v>98</v>
      </c>
      <c r="D360" s="101">
        <v>0</v>
      </c>
    </row>
    <row r="361" s="83" customFormat="1" ht="18.75" hidden="1" spans="1:4">
      <c r="A361" s="83">
        <f t="shared" si="5"/>
        <v>7</v>
      </c>
      <c r="B361" s="99">
        <v>2040803</v>
      </c>
      <c r="C361" s="100" t="s">
        <v>99</v>
      </c>
      <c r="D361" s="101">
        <v>0</v>
      </c>
    </row>
    <row r="362" s="83" customFormat="1" ht="18.75" hidden="1" spans="1:4">
      <c r="A362" s="83">
        <f t="shared" si="5"/>
        <v>7</v>
      </c>
      <c r="B362" s="99">
        <v>2040804</v>
      </c>
      <c r="C362" s="100" t="s">
        <v>311</v>
      </c>
      <c r="D362" s="101">
        <v>0</v>
      </c>
    </row>
    <row r="363" s="83" customFormat="1" ht="18.75" hidden="1" spans="1:4">
      <c r="A363" s="83">
        <f t="shared" si="5"/>
        <v>7</v>
      </c>
      <c r="B363" s="99">
        <v>2040805</v>
      </c>
      <c r="C363" s="100" t="s">
        <v>312</v>
      </c>
      <c r="D363" s="101">
        <v>0</v>
      </c>
    </row>
    <row r="364" s="83" customFormat="1" ht="18.75" hidden="1" spans="1:4">
      <c r="A364" s="83">
        <f t="shared" si="5"/>
        <v>7</v>
      </c>
      <c r="B364" s="99">
        <v>2040806</v>
      </c>
      <c r="C364" s="100" t="s">
        <v>313</v>
      </c>
      <c r="D364" s="101">
        <v>0</v>
      </c>
    </row>
    <row r="365" s="83" customFormat="1" ht="18.75" hidden="1" spans="1:4">
      <c r="A365" s="83">
        <f t="shared" si="5"/>
        <v>7</v>
      </c>
      <c r="B365" s="99">
        <v>2040807</v>
      </c>
      <c r="C365" s="100" t="s">
        <v>138</v>
      </c>
      <c r="D365" s="101">
        <v>0</v>
      </c>
    </row>
    <row r="366" s="83" customFormat="1" ht="18.75" hidden="1" spans="1:4">
      <c r="A366" s="83">
        <f t="shared" si="5"/>
        <v>7</v>
      </c>
      <c r="B366" s="99">
        <v>2040850</v>
      </c>
      <c r="C366" s="100" t="s">
        <v>106</v>
      </c>
      <c r="D366" s="101">
        <v>0</v>
      </c>
    </row>
    <row r="367" s="83" customFormat="1" ht="18.75" hidden="1" spans="1:4">
      <c r="A367" s="83">
        <f t="shared" si="5"/>
        <v>7</v>
      </c>
      <c r="B367" s="99">
        <v>2040899</v>
      </c>
      <c r="C367" s="100" t="s">
        <v>314</v>
      </c>
      <c r="D367" s="101">
        <v>0</v>
      </c>
    </row>
    <row r="368" s="83" customFormat="1" ht="18.75" spans="1:4">
      <c r="A368" s="83">
        <f t="shared" si="5"/>
        <v>5</v>
      </c>
      <c r="B368" s="99">
        <v>20409</v>
      </c>
      <c r="C368" s="100" t="s">
        <v>315</v>
      </c>
      <c r="D368" s="101">
        <v>3.5</v>
      </c>
    </row>
    <row r="369" s="83" customFormat="1" ht="18.75" hidden="1" spans="1:4">
      <c r="A369" s="83">
        <f t="shared" si="5"/>
        <v>7</v>
      </c>
      <c r="B369" s="99">
        <v>2040901</v>
      </c>
      <c r="C369" s="100" t="s">
        <v>97</v>
      </c>
      <c r="D369" s="101">
        <v>0</v>
      </c>
    </row>
    <row r="370" s="83" customFormat="1" ht="18.75" hidden="1" spans="1:4">
      <c r="A370" s="83">
        <f t="shared" si="5"/>
        <v>7</v>
      </c>
      <c r="B370" s="99">
        <v>2040902</v>
      </c>
      <c r="C370" s="100" t="s">
        <v>98</v>
      </c>
      <c r="D370" s="101">
        <v>0</v>
      </c>
    </row>
    <row r="371" s="83" customFormat="1" ht="18.75" hidden="1" spans="1:4">
      <c r="A371" s="83">
        <f t="shared" si="5"/>
        <v>7</v>
      </c>
      <c r="B371" s="99">
        <v>2040903</v>
      </c>
      <c r="C371" s="100" t="s">
        <v>99</v>
      </c>
      <c r="D371" s="101">
        <v>0</v>
      </c>
    </row>
    <row r="372" s="83" customFormat="1" ht="18.75" hidden="1" spans="1:4">
      <c r="A372" s="83">
        <f t="shared" si="5"/>
        <v>7</v>
      </c>
      <c r="B372" s="99">
        <v>2040904</v>
      </c>
      <c r="C372" s="100" t="s">
        <v>316</v>
      </c>
      <c r="D372" s="101">
        <v>0</v>
      </c>
    </row>
    <row r="373" s="83" customFormat="1" ht="18.75" hidden="1" spans="1:4">
      <c r="A373" s="83">
        <f t="shared" si="5"/>
        <v>7</v>
      </c>
      <c r="B373" s="99">
        <v>2040905</v>
      </c>
      <c r="C373" s="100" t="s">
        <v>317</v>
      </c>
      <c r="D373" s="101">
        <v>0</v>
      </c>
    </row>
    <row r="374" s="83" customFormat="1" ht="18.75" hidden="1" spans="1:4">
      <c r="A374" s="83">
        <f t="shared" si="5"/>
        <v>7</v>
      </c>
      <c r="B374" s="99">
        <v>2040950</v>
      </c>
      <c r="C374" s="100" t="s">
        <v>106</v>
      </c>
      <c r="D374" s="101">
        <v>0</v>
      </c>
    </row>
    <row r="375" s="83" customFormat="1" ht="18.75" spans="1:4">
      <c r="A375" s="83">
        <f t="shared" si="5"/>
        <v>7</v>
      </c>
      <c r="B375" s="99">
        <v>2040999</v>
      </c>
      <c r="C375" s="100" t="s">
        <v>318</v>
      </c>
      <c r="D375" s="101">
        <v>3.5</v>
      </c>
    </row>
    <row r="376" s="83" customFormat="1" ht="18.75" hidden="1" spans="1:4">
      <c r="A376" s="83">
        <f t="shared" si="5"/>
        <v>5</v>
      </c>
      <c r="B376" s="99">
        <v>20410</v>
      </c>
      <c r="C376" s="100" t="s">
        <v>319</v>
      </c>
      <c r="D376" s="101">
        <v>0</v>
      </c>
    </row>
    <row r="377" s="83" customFormat="1" ht="18.75" hidden="1" spans="1:4">
      <c r="A377" s="83">
        <f t="shared" si="5"/>
        <v>7</v>
      </c>
      <c r="B377" s="99">
        <v>2041001</v>
      </c>
      <c r="C377" s="100" t="s">
        <v>97</v>
      </c>
      <c r="D377" s="101">
        <v>0</v>
      </c>
    </row>
    <row r="378" s="83" customFormat="1" ht="18.75" hidden="1" spans="1:4">
      <c r="A378" s="83">
        <f t="shared" si="5"/>
        <v>7</v>
      </c>
      <c r="B378" s="99">
        <v>2041002</v>
      </c>
      <c r="C378" s="100" t="s">
        <v>98</v>
      </c>
      <c r="D378" s="101">
        <v>0</v>
      </c>
    </row>
    <row r="379" s="83" customFormat="1" ht="18.75" hidden="1" spans="1:4">
      <c r="A379" s="83">
        <f t="shared" si="5"/>
        <v>7</v>
      </c>
      <c r="B379" s="99">
        <v>2041006</v>
      </c>
      <c r="C379" s="100" t="s">
        <v>138</v>
      </c>
      <c r="D379" s="101">
        <v>0</v>
      </c>
    </row>
    <row r="380" s="83" customFormat="1" ht="18.75" hidden="1" spans="1:4">
      <c r="A380" s="83">
        <f t="shared" si="5"/>
        <v>7</v>
      </c>
      <c r="B380" s="99">
        <v>2041007</v>
      </c>
      <c r="C380" s="100" t="s">
        <v>320</v>
      </c>
      <c r="D380" s="101">
        <v>0</v>
      </c>
    </row>
    <row r="381" s="83" customFormat="1" ht="18.75" hidden="1" spans="1:4">
      <c r="A381" s="83">
        <f t="shared" si="5"/>
        <v>7</v>
      </c>
      <c r="B381" s="99">
        <v>2041099</v>
      </c>
      <c r="C381" s="100" t="s">
        <v>321</v>
      </c>
      <c r="D381" s="101">
        <v>0</v>
      </c>
    </row>
    <row r="382" s="83" customFormat="1" ht="18.75" hidden="1" spans="1:4">
      <c r="A382" s="83">
        <f t="shared" si="5"/>
        <v>5</v>
      </c>
      <c r="B382" s="99">
        <v>20499</v>
      </c>
      <c r="C382" s="100" t="s">
        <v>322</v>
      </c>
      <c r="D382" s="101">
        <v>0</v>
      </c>
    </row>
    <row r="383" s="83" customFormat="1" ht="18.75" hidden="1" spans="1:4">
      <c r="A383" s="83">
        <f t="shared" si="5"/>
        <v>7</v>
      </c>
      <c r="B383" s="99">
        <v>2049902</v>
      </c>
      <c r="C383" s="100" t="s">
        <v>323</v>
      </c>
      <c r="D383" s="101">
        <v>0</v>
      </c>
    </row>
    <row r="384" s="83" customFormat="1" ht="18.75" hidden="1" spans="1:4">
      <c r="A384" s="83">
        <f t="shared" si="5"/>
        <v>7</v>
      </c>
      <c r="B384" s="99">
        <v>2049999</v>
      </c>
      <c r="C384" s="100" t="s">
        <v>324</v>
      </c>
      <c r="D384" s="101">
        <v>0</v>
      </c>
    </row>
    <row r="385" s="82" customFormat="1" ht="18.75" spans="1:4">
      <c r="A385" s="82">
        <f t="shared" si="5"/>
        <v>3</v>
      </c>
      <c r="B385" s="97">
        <v>205</v>
      </c>
      <c r="C385" s="98" t="s">
        <v>325</v>
      </c>
      <c r="D385" s="96">
        <v>29776.24</v>
      </c>
    </row>
    <row r="386" s="83" customFormat="1" ht="18.75" spans="1:4">
      <c r="A386" s="83">
        <f t="shared" si="5"/>
        <v>5</v>
      </c>
      <c r="B386" s="99">
        <v>20501</v>
      </c>
      <c r="C386" s="100" t="s">
        <v>326</v>
      </c>
      <c r="D386" s="101">
        <v>658.09</v>
      </c>
    </row>
    <row r="387" s="83" customFormat="1" ht="18.75" hidden="1" spans="1:4">
      <c r="A387" s="83">
        <f t="shared" si="5"/>
        <v>7</v>
      </c>
      <c r="B387" s="99">
        <v>2050101</v>
      </c>
      <c r="C387" s="100" t="s">
        <v>97</v>
      </c>
      <c r="D387" s="101">
        <v>0</v>
      </c>
    </row>
    <row r="388" s="83" customFormat="1" ht="18.75" hidden="1" spans="1:4">
      <c r="A388" s="83">
        <f t="shared" si="5"/>
        <v>7</v>
      </c>
      <c r="B388" s="99">
        <v>2050102</v>
      </c>
      <c r="C388" s="100" t="s">
        <v>98</v>
      </c>
      <c r="D388" s="101">
        <v>0</v>
      </c>
    </row>
    <row r="389" s="83" customFormat="1" ht="18.75" hidden="1" spans="1:4">
      <c r="A389" s="83">
        <f t="shared" si="5"/>
        <v>7</v>
      </c>
      <c r="B389" s="99">
        <v>2050103</v>
      </c>
      <c r="C389" s="100" t="s">
        <v>99</v>
      </c>
      <c r="D389" s="101">
        <v>0</v>
      </c>
    </row>
    <row r="390" s="83" customFormat="1" ht="18.75" spans="1:4">
      <c r="A390" s="83">
        <f t="shared" si="5"/>
        <v>7</v>
      </c>
      <c r="B390" s="99">
        <v>2050199</v>
      </c>
      <c r="C390" s="100" t="s">
        <v>327</v>
      </c>
      <c r="D390" s="101">
        <v>658.09</v>
      </c>
    </row>
    <row r="391" s="83" customFormat="1" ht="18.75" spans="1:4">
      <c r="A391" s="83">
        <f t="shared" si="5"/>
        <v>5</v>
      </c>
      <c r="B391" s="99">
        <v>20502</v>
      </c>
      <c r="C391" s="100" t="s">
        <v>328</v>
      </c>
      <c r="D391" s="101">
        <v>29105.89</v>
      </c>
    </row>
    <row r="392" s="83" customFormat="1" ht="18.75" spans="1:4">
      <c r="A392" s="83">
        <f t="shared" ref="A392:A455" si="6">LEN(B392)</f>
        <v>7</v>
      </c>
      <c r="B392" s="99">
        <v>2050201</v>
      </c>
      <c r="C392" s="100" t="s">
        <v>329</v>
      </c>
      <c r="D392" s="101">
        <v>355.79</v>
      </c>
    </row>
    <row r="393" s="83" customFormat="1" ht="18.75" spans="1:4">
      <c r="A393" s="83">
        <f t="shared" si="6"/>
        <v>7</v>
      </c>
      <c r="B393" s="99">
        <v>2050202</v>
      </c>
      <c r="C393" s="100" t="s">
        <v>330</v>
      </c>
      <c r="D393" s="101">
        <v>17360.3</v>
      </c>
    </row>
    <row r="394" s="83" customFormat="1" ht="18.75" spans="1:4">
      <c r="A394" s="83">
        <f t="shared" si="6"/>
        <v>7</v>
      </c>
      <c r="B394" s="99">
        <v>2050203</v>
      </c>
      <c r="C394" s="100" t="s">
        <v>331</v>
      </c>
      <c r="D394" s="101">
        <v>10764.43</v>
      </c>
    </row>
    <row r="395" s="83" customFormat="1" ht="18.75" hidden="1" spans="1:4">
      <c r="A395" s="83">
        <f t="shared" si="6"/>
        <v>7</v>
      </c>
      <c r="B395" s="99">
        <v>2050204</v>
      </c>
      <c r="C395" s="100" t="s">
        <v>332</v>
      </c>
      <c r="D395" s="101">
        <v>0</v>
      </c>
    </row>
    <row r="396" s="83" customFormat="1" ht="18.75" hidden="1" spans="1:4">
      <c r="A396" s="83">
        <f t="shared" si="6"/>
        <v>7</v>
      </c>
      <c r="B396" s="99">
        <v>2050205</v>
      </c>
      <c r="C396" s="100" t="s">
        <v>333</v>
      </c>
      <c r="D396" s="101">
        <v>0</v>
      </c>
    </row>
    <row r="397" s="83" customFormat="1" ht="18.75" spans="1:4">
      <c r="A397" s="83">
        <f t="shared" si="6"/>
        <v>7</v>
      </c>
      <c r="B397" s="99">
        <v>2050299</v>
      </c>
      <c r="C397" s="100" t="s">
        <v>334</v>
      </c>
      <c r="D397" s="101">
        <v>625.37</v>
      </c>
    </row>
    <row r="398" s="83" customFormat="1" ht="18.75" hidden="1" spans="1:4">
      <c r="A398" s="83">
        <f t="shared" si="6"/>
        <v>5</v>
      </c>
      <c r="B398" s="99">
        <v>20503</v>
      </c>
      <c r="C398" s="100" t="s">
        <v>335</v>
      </c>
      <c r="D398" s="101">
        <v>0</v>
      </c>
    </row>
    <row r="399" s="83" customFormat="1" ht="18.75" hidden="1" spans="1:4">
      <c r="A399" s="83">
        <f t="shared" si="6"/>
        <v>7</v>
      </c>
      <c r="B399" s="99">
        <v>2050301</v>
      </c>
      <c r="C399" s="100" t="s">
        <v>336</v>
      </c>
      <c r="D399" s="101">
        <v>0</v>
      </c>
    </row>
    <row r="400" s="83" customFormat="1" ht="18.75" hidden="1" spans="1:4">
      <c r="A400" s="83">
        <f t="shared" si="6"/>
        <v>7</v>
      </c>
      <c r="B400" s="99">
        <v>2050302</v>
      </c>
      <c r="C400" s="100" t="s">
        <v>337</v>
      </c>
      <c r="D400" s="101">
        <v>0</v>
      </c>
    </row>
    <row r="401" s="83" customFormat="1" ht="18.75" hidden="1" spans="1:4">
      <c r="A401" s="83">
        <f t="shared" si="6"/>
        <v>7</v>
      </c>
      <c r="B401" s="99">
        <v>2050303</v>
      </c>
      <c r="C401" s="100" t="s">
        <v>338</v>
      </c>
      <c r="D401" s="101">
        <v>0</v>
      </c>
    </row>
    <row r="402" s="83" customFormat="1" ht="18.75" hidden="1" spans="1:4">
      <c r="A402" s="83">
        <f t="shared" si="6"/>
        <v>7</v>
      </c>
      <c r="B402" s="99">
        <v>2050305</v>
      </c>
      <c r="C402" s="100" t="s">
        <v>339</v>
      </c>
      <c r="D402" s="101">
        <v>0</v>
      </c>
    </row>
    <row r="403" s="83" customFormat="1" ht="18.75" hidden="1" spans="1:4">
      <c r="A403" s="83">
        <f t="shared" si="6"/>
        <v>7</v>
      </c>
      <c r="B403" s="99">
        <v>2050399</v>
      </c>
      <c r="C403" s="100" t="s">
        <v>340</v>
      </c>
      <c r="D403" s="101">
        <v>0</v>
      </c>
    </row>
    <row r="404" s="83" customFormat="1" ht="18.75" hidden="1" spans="1:4">
      <c r="A404" s="83">
        <f t="shared" si="6"/>
        <v>5</v>
      </c>
      <c r="B404" s="99">
        <v>20504</v>
      </c>
      <c r="C404" s="100" t="s">
        <v>341</v>
      </c>
      <c r="D404" s="101">
        <v>0</v>
      </c>
    </row>
    <row r="405" s="83" customFormat="1" ht="18.75" hidden="1" spans="1:4">
      <c r="A405" s="83">
        <f t="shared" si="6"/>
        <v>7</v>
      </c>
      <c r="B405" s="99">
        <v>2050401</v>
      </c>
      <c r="C405" s="100" t="s">
        <v>342</v>
      </c>
      <c r="D405" s="101">
        <v>0</v>
      </c>
    </row>
    <row r="406" s="83" customFormat="1" ht="18.75" hidden="1" spans="1:4">
      <c r="A406" s="83">
        <f t="shared" si="6"/>
        <v>7</v>
      </c>
      <c r="B406" s="99">
        <v>2050402</v>
      </c>
      <c r="C406" s="100" t="s">
        <v>343</v>
      </c>
      <c r="D406" s="101">
        <v>0</v>
      </c>
    </row>
    <row r="407" s="83" customFormat="1" ht="18.75" hidden="1" spans="1:4">
      <c r="A407" s="83">
        <f t="shared" si="6"/>
        <v>7</v>
      </c>
      <c r="B407" s="99">
        <v>2050403</v>
      </c>
      <c r="C407" s="100" t="s">
        <v>344</v>
      </c>
      <c r="D407" s="101">
        <v>0</v>
      </c>
    </row>
    <row r="408" s="83" customFormat="1" ht="18.75" hidden="1" spans="1:4">
      <c r="A408" s="83">
        <f t="shared" si="6"/>
        <v>7</v>
      </c>
      <c r="B408" s="99">
        <v>2050404</v>
      </c>
      <c r="C408" s="100" t="s">
        <v>345</v>
      </c>
      <c r="D408" s="101">
        <v>0</v>
      </c>
    </row>
    <row r="409" s="83" customFormat="1" ht="18.75" hidden="1" spans="1:4">
      <c r="A409" s="83">
        <f t="shared" si="6"/>
        <v>7</v>
      </c>
      <c r="B409" s="99">
        <v>2050499</v>
      </c>
      <c r="C409" s="100" t="s">
        <v>346</v>
      </c>
      <c r="D409" s="101">
        <v>0</v>
      </c>
    </row>
    <row r="410" s="83" customFormat="1" ht="18.75" hidden="1" spans="1:4">
      <c r="A410" s="83">
        <f t="shared" si="6"/>
        <v>5</v>
      </c>
      <c r="B410" s="99">
        <v>20505</v>
      </c>
      <c r="C410" s="100" t="s">
        <v>347</v>
      </c>
      <c r="D410" s="101">
        <v>0</v>
      </c>
    </row>
    <row r="411" s="83" customFormat="1" ht="18.75" hidden="1" spans="1:4">
      <c r="A411" s="83">
        <f t="shared" si="6"/>
        <v>7</v>
      </c>
      <c r="B411" s="99">
        <v>2050501</v>
      </c>
      <c r="C411" s="100" t="s">
        <v>348</v>
      </c>
      <c r="D411" s="101">
        <v>0</v>
      </c>
    </row>
    <row r="412" s="83" customFormat="1" ht="18.75" hidden="1" spans="1:4">
      <c r="A412" s="83">
        <f t="shared" si="6"/>
        <v>7</v>
      </c>
      <c r="B412" s="99">
        <v>2050502</v>
      </c>
      <c r="C412" s="100" t="s">
        <v>349</v>
      </c>
      <c r="D412" s="101">
        <v>0</v>
      </c>
    </row>
    <row r="413" s="83" customFormat="1" ht="18.75" hidden="1" spans="1:4">
      <c r="A413" s="83">
        <f t="shared" si="6"/>
        <v>7</v>
      </c>
      <c r="B413" s="99">
        <v>2050599</v>
      </c>
      <c r="C413" s="100" t="s">
        <v>350</v>
      </c>
      <c r="D413" s="101">
        <v>0</v>
      </c>
    </row>
    <row r="414" s="83" customFormat="1" ht="18.75" hidden="1" spans="1:4">
      <c r="A414" s="83">
        <f t="shared" si="6"/>
        <v>5</v>
      </c>
      <c r="B414" s="99">
        <v>20506</v>
      </c>
      <c r="C414" s="100" t="s">
        <v>351</v>
      </c>
      <c r="D414" s="101">
        <v>0</v>
      </c>
    </row>
    <row r="415" s="83" customFormat="1" ht="18.75" hidden="1" spans="1:4">
      <c r="A415" s="83">
        <f t="shared" si="6"/>
        <v>7</v>
      </c>
      <c r="B415" s="99">
        <v>2050601</v>
      </c>
      <c r="C415" s="100" t="s">
        <v>352</v>
      </c>
      <c r="D415" s="101">
        <v>0</v>
      </c>
    </row>
    <row r="416" s="83" customFormat="1" ht="18.75" hidden="1" spans="1:4">
      <c r="A416" s="83">
        <f t="shared" si="6"/>
        <v>7</v>
      </c>
      <c r="B416" s="99">
        <v>2050602</v>
      </c>
      <c r="C416" s="100" t="s">
        <v>353</v>
      </c>
      <c r="D416" s="101">
        <v>0</v>
      </c>
    </row>
    <row r="417" s="83" customFormat="1" ht="18.75" hidden="1" spans="1:4">
      <c r="A417" s="83">
        <f t="shared" si="6"/>
        <v>7</v>
      </c>
      <c r="B417" s="99">
        <v>2050699</v>
      </c>
      <c r="C417" s="100" t="s">
        <v>354</v>
      </c>
      <c r="D417" s="101">
        <v>0</v>
      </c>
    </row>
    <row r="418" s="83" customFormat="1" ht="18.75" spans="1:4">
      <c r="A418" s="83">
        <f t="shared" si="6"/>
        <v>5</v>
      </c>
      <c r="B418" s="99">
        <v>20507</v>
      </c>
      <c r="C418" s="100" t="s">
        <v>355</v>
      </c>
      <c r="D418" s="101">
        <v>3.15</v>
      </c>
    </row>
    <row r="419" s="83" customFormat="1" ht="18.75" spans="1:4">
      <c r="A419" s="83">
        <f t="shared" si="6"/>
        <v>7</v>
      </c>
      <c r="B419" s="99">
        <v>2050701</v>
      </c>
      <c r="C419" s="100" t="s">
        <v>356</v>
      </c>
      <c r="D419" s="101">
        <v>0.6</v>
      </c>
    </row>
    <row r="420" s="83" customFormat="1" ht="18.75" hidden="1" spans="1:4">
      <c r="A420" s="83">
        <f t="shared" si="6"/>
        <v>7</v>
      </c>
      <c r="B420" s="99">
        <v>2050702</v>
      </c>
      <c r="C420" s="100" t="s">
        <v>357</v>
      </c>
      <c r="D420" s="101">
        <v>0</v>
      </c>
    </row>
    <row r="421" s="83" customFormat="1" ht="18.75" spans="1:4">
      <c r="A421" s="83">
        <f t="shared" si="6"/>
        <v>7</v>
      </c>
      <c r="B421" s="99">
        <v>2050799</v>
      </c>
      <c r="C421" s="100" t="s">
        <v>358</v>
      </c>
      <c r="D421" s="101">
        <v>2.55</v>
      </c>
    </row>
    <row r="422" s="83" customFormat="1" ht="18.75" spans="1:4">
      <c r="A422" s="83">
        <f t="shared" si="6"/>
        <v>5</v>
      </c>
      <c r="B422" s="99">
        <v>20508</v>
      </c>
      <c r="C422" s="100" t="s">
        <v>359</v>
      </c>
      <c r="D422" s="101">
        <v>3</v>
      </c>
    </row>
    <row r="423" s="83" customFormat="1" ht="18.75" spans="1:4">
      <c r="A423" s="83">
        <f t="shared" si="6"/>
        <v>7</v>
      </c>
      <c r="B423" s="99">
        <v>2050801</v>
      </c>
      <c r="C423" s="100" t="s">
        <v>360</v>
      </c>
      <c r="D423" s="101">
        <v>3</v>
      </c>
    </row>
    <row r="424" s="83" customFormat="1" ht="18.75" hidden="1" spans="1:4">
      <c r="A424" s="83">
        <f t="shared" si="6"/>
        <v>7</v>
      </c>
      <c r="B424" s="99">
        <v>2050802</v>
      </c>
      <c r="C424" s="100" t="s">
        <v>361</v>
      </c>
      <c r="D424" s="101">
        <v>0</v>
      </c>
    </row>
    <row r="425" s="83" customFormat="1" ht="18.75" hidden="1" spans="1:4">
      <c r="A425" s="83">
        <f t="shared" si="6"/>
        <v>7</v>
      </c>
      <c r="B425" s="99">
        <v>2050803</v>
      </c>
      <c r="C425" s="100" t="s">
        <v>362</v>
      </c>
      <c r="D425" s="101">
        <v>0</v>
      </c>
    </row>
    <row r="426" s="83" customFormat="1" ht="18.75" hidden="1" spans="1:4">
      <c r="A426" s="83">
        <f t="shared" si="6"/>
        <v>7</v>
      </c>
      <c r="B426" s="99">
        <v>2050804</v>
      </c>
      <c r="C426" s="100" t="s">
        <v>363</v>
      </c>
      <c r="D426" s="101">
        <v>0</v>
      </c>
    </row>
    <row r="427" s="83" customFormat="1" ht="18.75" hidden="1" spans="1:4">
      <c r="A427" s="83">
        <f t="shared" si="6"/>
        <v>7</v>
      </c>
      <c r="B427" s="99">
        <v>2050899</v>
      </c>
      <c r="C427" s="100" t="s">
        <v>364</v>
      </c>
      <c r="D427" s="101">
        <v>0</v>
      </c>
    </row>
    <row r="428" s="83" customFormat="1" ht="18.75" hidden="1" spans="1:4">
      <c r="A428" s="83">
        <f t="shared" si="6"/>
        <v>5</v>
      </c>
      <c r="B428" s="99">
        <v>20509</v>
      </c>
      <c r="C428" s="100" t="s">
        <v>365</v>
      </c>
      <c r="D428" s="101">
        <v>0</v>
      </c>
    </row>
    <row r="429" s="83" customFormat="1" ht="18.75" hidden="1" spans="1:4">
      <c r="A429" s="83">
        <f t="shared" si="6"/>
        <v>7</v>
      </c>
      <c r="B429" s="99">
        <v>2050901</v>
      </c>
      <c r="C429" s="100" t="s">
        <v>366</v>
      </c>
      <c r="D429" s="101">
        <v>0</v>
      </c>
    </row>
    <row r="430" s="83" customFormat="1" ht="18.75" hidden="1" spans="1:4">
      <c r="A430" s="83">
        <f t="shared" si="6"/>
        <v>7</v>
      </c>
      <c r="B430" s="99">
        <v>2050902</v>
      </c>
      <c r="C430" s="100" t="s">
        <v>367</v>
      </c>
      <c r="D430" s="101">
        <v>0</v>
      </c>
    </row>
    <row r="431" s="83" customFormat="1" ht="18.75" hidden="1" spans="1:4">
      <c r="A431" s="83">
        <f t="shared" si="6"/>
        <v>7</v>
      </c>
      <c r="B431" s="99">
        <v>2050903</v>
      </c>
      <c r="C431" s="100" t="s">
        <v>368</v>
      </c>
      <c r="D431" s="101">
        <v>0</v>
      </c>
    </row>
    <row r="432" s="83" customFormat="1" ht="18.75" hidden="1" spans="1:4">
      <c r="A432" s="83">
        <f t="shared" si="6"/>
        <v>7</v>
      </c>
      <c r="B432" s="99">
        <v>2050904</v>
      </c>
      <c r="C432" s="100" t="s">
        <v>369</v>
      </c>
      <c r="D432" s="101">
        <v>0</v>
      </c>
    </row>
    <row r="433" s="83" customFormat="1" ht="18.75" hidden="1" spans="1:4">
      <c r="A433" s="83">
        <f t="shared" si="6"/>
        <v>7</v>
      </c>
      <c r="B433" s="99">
        <v>2050905</v>
      </c>
      <c r="C433" s="100" t="s">
        <v>370</v>
      </c>
      <c r="D433" s="101">
        <v>0</v>
      </c>
    </row>
    <row r="434" s="83" customFormat="1" ht="18.75" hidden="1" spans="1:4">
      <c r="A434" s="83">
        <f t="shared" si="6"/>
        <v>7</v>
      </c>
      <c r="B434" s="99">
        <v>2050999</v>
      </c>
      <c r="C434" s="100" t="s">
        <v>371</v>
      </c>
      <c r="D434" s="101">
        <v>0</v>
      </c>
    </row>
    <row r="435" s="83" customFormat="1" ht="18.75" spans="1:4">
      <c r="A435" s="83">
        <f t="shared" si="6"/>
        <v>5</v>
      </c>
      <c r="B435" s="99">
        <v>20599</v>
      </c>
      <c r="C435" s="100" t="s">
        <v>372</v>
      </c>
      <c r="D435" s="101">
        <v>6.11</v>
      </c>
    </row>
    <row r="436" s="83" customFormat="1" ht="18.75" spans="1:4">
      <c r="A436" s="83">
        <f t="shared" si="6"/>
        <v>7</v>
      </c>
      <c r="B436" s="99">
        <v>2059999</v>
      </c>
      <c r="C436" s="100" t="s">
        <v>373</v>
      </c>
      <c r="D436" s="101">
        <v>6.11</v>
      </c>
    </row>
    <row r="437" s="82" customFormat="1" ht="18.75" spans="1:4">
      <c r="A437" s="82">
        <f t="shared" si="6"/>
        <v>3</v>
      </c>
      <c r="B437" s="97">
        <v>206</v>
      </c>
      <c r="C437" s="98" t="s">
        <v>374</v>
      </c>
      <c r="D437" s="96">
        <v>734.16</v>
      </c>
    </row>
    <row r="438" s="83" customFormat="1" ht="18.75" hidden="1" spans="1:4">
      <c r="A438" s="83">
        <f t="shared" si="6"/>
        <v>5</v>
      </c>
      <c r="B438" s="99">
        <v>20601</v>
      </c>
      <c r="C438" s="100" t="s">
        <v>375</v>
      </c>
      <c r="D438" s="101">
        <v>0</v>
      </c>
    </row>
    <row r="439" s="83" customFormat="1" ht="18.75" hidden="1" spans="1:4">
      <c r="A439" s="83">
        <f t="shared" si="6"/>
        <v>7</v>
      </c>
      <c r="B439" s="99">
        <v>2060101</v>
      </c>
      <c r="C439" s="100" t="s">
        <v>97</v>
      </c>
      <c r="D439" s="101">
        <v>0</v>
      </c>
    </row>
    <row r="440" s="83" customFormat="1" ht="18.75" hidden="1" spans="1:4">
      <c r="A440" s="83">
        <f t="shared" si="6"/>
        <v>7</v>
      </c>
      <c r="B440" s="99">
        <v>2060102</v>
      </c>
      <c r="C440" s="100" t="s">
        <v>98</v>
      </c>
      <c r="D440" s="101">
        <v>0</v>
      </c>
    </row>
    <row r="441" s="83" customFormat="1" ht="18.75" hidden="1" spans="1:4">
      <c r="A441" s="83">
        <f t="shared" si="6"/>
        <v>7</v>
      </c>
      <c r="B441" s="99">
        <v>2060103</v>
      </c>
      <c r="C441" s="100" t="s">
        <v>99</v>
      </c>
      <c r="D441" s="101">
        <v>0</v>
      </c>
    </row>
    <row r="442" s="83" customFormat="1" ht="18.75" hidden="1" spans="1:4">
      <c r="A442" s="83">
        <f t="shared" si="6"/>
        <v>7</v>
      </c>
      <c r="B442" s="99">
        <v>2060199</v>
      </c>
      <c r="C442" s="100" t="s">
        <v>376</v>
      </c>
      <c r="D442" s="101">
        <v>0</v>
      </c>
    </row>
    <row r="443" s="83" customFormat="1" ht="18.75" hidden="1" spans="1:4">
      <c r="A443" s="83">
        <f t="shared" si="6"/>
        <v>5</v>
      </c>
      <c r="B443" s="99">
        <v>20602</v>
      </c>
      <c r="C443" s="100" t="s">
        <v>377</v>
      </c>
      <c r="D443" s="101">
        <v>0</v>
      </c>
    </row>
    <row r="444" s="83" customFormat="1" ht="18.75" hidden="1" spans="1:4">
      <c r="A444" s="83">
        <f t="shared" si="6"/>
        <v>7</v>
      </c>
      <c r="B444" s="99">
        <v>2060201</v>
      </c>
      <c r="C444" s="100" t="s">
        <v>378</v>
      </c>
      <c r="D444" s="101">
        <v>0</v>
      </c>
    </row>
    <row r="445" s="83" customFormat="1" ht="18.75" hidden="1" spans="1:4">
      <c r="A445" s="83">
        <f t="shared" si="6"/>
        <v>7</v>
      </c>
      <c r="B445" s="99">
        <v>2060203</v>
      </c>
      <c r="C445" s="100" t="s">
        <v>379</v>
      </c>
      <c r="D445" s="101">
        <v>0</v>
      </c>
    </row>
    <row r="446" s="83" customFormat="1" ht="18.75" hidden="1" spans="1:4">
      <c r="A446" s="83">
        <f t="shared" si="6"/>
        <v>7</v>
      </c>
      <c r="B446" s="99">
        <v>2060204</v>
      </c>
      <c r="C446" s="100" t="s">
        <v>380</v>
      </c>
      <c r="D446" s="101">
        <v>0</v>
      </c>
    </row>
    <row r="447" s="83" customFormat="1" ht="18.75" hidden="1" spans="1:4">
      <c r="A447" s="83">
        <f t="shared" si="6"/>
        <v>7</v>
      </c>
      <c r="B447" s="99">
        <v>2060205</v>
      </c>
      <c r="C447" s="100" t="s">
        <v>381</v>
      </c>
      <c r="D447" s="101">
        <v>0</v>
      </c>
    </row>
    <row r="448" s="83" customFormat="1" ht="18.75" hidden="1" spans="1:4">
      <c r="A448" s="83">
        <f t="shared" si="6"/>
        <v>7</v>
      </c>
      <c r="B448" s="99">
        <v>2060206</v>
      </c>
      <c r="C448" s="100" t="s">
        <v>382</v>
      </c>
      <c r="D448" s="101">
        <v>0</v>
      </c>
    </row>
    <row r="449" s="83" customFormat="1" ht="18.75" hidden="1" spans="1:4">
      <c r="A449" s="83">
        <f t="shared" si="6"/>
        <v>7</v>
      </c>
      <c r="B449" s="99">
        <v>2060207</v>
      </c>
      <c r="C449" s="100" t="s">
        <v>383</v>
      </c>
      <c r="D449" s="101">
        <v>0</v>
      </c>
    </row>
    <row r="450" s="83" customFormat="1" ht="18.75" hidden="1" spans="1:4">
      <c r="A450" s="83">
        <f t="shared" si="6"/>
        <v>7</v>
      </c>
      <c r="B450" s="99">
        <v>2060208</v>
      </c>
      <c r="C450" s="100" t="s">
        <v>384</v>
      </c>
      <c r="D450" s="101">
        <v>0</v>
      </c>
    </row>
    <row r="451" s="83" customFormat="1" ht="18.75" hidden="1" spans="1:4">
      <c r="A451" s="83">
        <f t="shared" si="6"/>
        <v>7</v>
      </c>
      <c r="B451" s="99">
        <v>2060299</v>
      </c>
      <c r="C451" s="100" t="s">
        <v>385</v>
      </c>
      <c r="D451" s="101">
        <v>0</v>
      </c>
    </row>
    <row r="452" s="83" customFormat="1" ht="18.75" hidden="1" spans="1:4">
      <c r="A452" s="83">
        <f t="shared" si="6"/>
        <v>5</v>
      </c>
      <c r="B452" s="99">
        <v>20603</v>
      </c>
      <c r="C452" s="100" t="s">
        <v>386</v>
      </c>
      <c r="D452" s="101">
        <v>0</v>
      </c>
    </row>
    <row r="453" s="83" customFormat="1" ht="18.75" hidden="1" spans="1:4">
      <c r="A453" s="83">
        <f t="shared" si="6"/>
        <v>7</v>
      </c>
      <c r="B453" s="99">
        <v>2060301</v>
      </c>
      <c r="C453" s="100" t="s">
        <v>378</v>
      </c>
      <c r="D453" s="101">
        <v>0</v>
      </c>
    </row>
    <row r="454" s="83" customFormat="1" ht="18.75" hidden="1" spans="1:4">
      <c r="A454" s="83">
        <f t="shared" si="6"/>
        <v>7</v>
      </c>
      <c r="B454" s="99">
        <v>2060302</v>
      </c>
      <c r="C454" s="100" t="s">
        <v>387</v>
      </c>
      <c r="D454" s="101">
        <v>0</v>
      </c>
    </row>
    <row r="455" s="83" customFormat="1" ht="18.75" hidden="1" spans="1:4">
      <c r="A455" s="83">
        <f t="shared" si="6"/>
        <v>7</v>
      </c>
      <c r="B455" s="99">
        <v>2060303</v>
      </c>
      <c r="C455" s="100" t="s">
        <v>388</v>
      </c>
      <c r="D455" s="101">
        <v>0</v>
      </c>
    </row>
    <row r="456" s="83" customFormat="1" ht="18.75" hidden="1" spans="1:4">
      <c r="A456" s="83">
        <f t="shared" ref="A456:A519" si="7">LEN(B456)</f>
        <v>7</v>
      </c>
      <c r="B456" s="99">
        <v>2060304</v>
      </c>
      <c r="C456" s="100" t="s">
        <v>389</v>
      </c>
      <c r="D456" s="101">
        <v>0</v>
      </c>
    </row>
    <row r="457" s="83" customFormat="1" ht="18.75" hidden="1" spans="1:4">
      <c r="A457" s="83">
        <f t="shared" si="7"/>
        <v>7</v>
      </c>
      <c r="B457" s="99">
        <v>2060399</v>
      </c>
      <c r="C457" s="100" t="s">
        <v>390</v>
      </c>
      <c r="D457" s="101">
        <v>0</v>
      </c>
    </row>
    <row r="458" s="83" customFormat="1" ht="18.75" spans="1:4">
      <c r="A458" s="83">
        <f t="shared" si="7"/>
        <v>5</v>
      </c>
      <c r="B458" s="99">
        <v>20604</v>
      </c>
      <c r="C458" s="100" t="s">
        <v>391</v>
      </c>
      <c r="D458" s="101">
        <v>37.35</v>
      </c>
    </row>
    <row r="459" s="83" customFormat="1" ht="18.75" hidden="1" spans="1:4">
      <c r="A459" s="83">
        <f t="shared" si="7"/>
        <v>7</v>
      </c>
      <c r="B459" s="99">
        <v>2060401</v>
      </c>
      <c r="C459" s="100" t="s">
        <v>378</v>
      </c>
      <c r="D459" s="101">
        <v>0</v>
      </c>
    </row>
    <row r="460" s="83" customFormat="1" ht="18.75" hidden="1" spans="1:4">
      <c r="A460" s="83">
        <f t="shared" si="7"/>
        <v>7</v>
      </c>
      <c r="B460" s="99">
        <v>2060404</v>
      </c>
      <c r="C460" s="100" t="s">
        <v>392</v>
      </c>
      <c r="D460" s="101">
        <v>0</v>
      </c>
    </row>
    <row r="461" s="83" customFormat="1" ht="18.75" hidden="1" spans="1:4">
      <c r="A461" s="83">
        <f t="shared" si="7"/>
        <v>7</v>
      </c>
      <c r="B461" s="99">
        <v>2060405</v>
      </c>
      <c r="C461" s="100" t="s">
        <v>393</v>
      </c>
      <c r="D461" s="101">
        <v>0</v>
      </c>
    </row>
    <row r="462" s="83" customFormat="1" ht="18.75" spans="1:4">
      <c r="A462" s="83">
        <f t="shared" si="7"/>
        <v>7</v>
      </c>
      <c r="B462" s="99">
        <v>2060499</v>
      </c>
      <c r="C462" s="100" t="s">
        <v>394</v>
      </c>
      <c r="D462" s="101">
        <v>37.35</v>
      </c>
    </row>
    <row r="463" s="83" customFormat="1" ht="18.75" spans="1:4">
      <c r="A463" s="83">
        <f t="shared" si="7"/>
        <v>5</v>
      </c>
      <c r="B463" s="99">
        <v>20605</v>
      </c>
      <c r="C463" s="100" t="s">
        <v>395</v>
      </c>
      <c r="D463" s="101">
        <v>696.82</v>
      </c>
    </row>
    <row r="464" s="83" customFormat="1" ht="18.75" spans="1:4">
      <c r="A464" s="83">
        <f t="shared" si="7"/>
        <v>7</v>
      </c>
      <c r="B464" s="99">
        <v>2060501</v>
      </c>
      <c r="C464" s="100" t="s">
        <v>378</v>
      </c>
      <c r="D464" s="101">
        <v>351.65</v>
      </c>
    </row>
    <row r="465" s="83" customFormat="1" ht="18.75" spans="1:4">
      <c r="A465" s="83">
        <f t="shared" si="7"/>
        <v>7</v>
      </c>
      <c r="B465" s="99">
        <v>2060502</v>
      </c>
      <c r="C465" s="100" t="s">
        <v>396</v>
      </c>
      <c r="D465" s="101">
        <v>345.16</v>
      </c>
    </row>
    <row r="466" s="83" customFormat="1" ht="18.75" hidden="1" spans="1:4">
      <c r="A466" s="83">
        <f t="shared" si="7"/>
        <v>7</v>
      </c>
      <c r="B466" s="99">
        <v>2060503</v>
      </c>
      <c r="C466" s="100" t="s">
        <v>397</v>
      </c>
      <c r="D466" s="101">
        <v>0</v>
      </c>
    </row>
    <row r="467" s="83" customFormat="1" ht="18.75" hidden="1" spans="1:4">
      <c r="A467" s="83">
        <f t="shared" si="7"/>
        <v>7</v>
      </c>
      <c r="B467" s="99">
        <v>2060599</v>
      </c>
      <c r="C467" s="100" t="s">
        <v>398</v>
      </c>
      <c r="D467" s="101">
        <v>0</v>
      </c>
    </row>
    <row r="468" s="83" customFormat="1" ht="18.75" hidden="1" spans="1:4">
      <c r="A468" s="83">
        <f t="shared" si="7"/>
        <v>5</v>
      </c>
      <c r="B468" s="99">
        <v>20606</v>
      </c>
      <c r="C468" s="100" t="s">
        <v>399</v>
      </c>
      <c r="D468" s="101">
        <v>0</v>
      </c>
    </row>
    <row r="469" s="83" customFormat="1" ht="18.75" hidden="1" spans="1:4">
      <c r="A469" s="83">
        <f t="shared" si="7"/>
        <v>7</v>
      </c>
      <c r="B469" s="99">
        <v>2060601</v>
      </c>
      <c r="C469" s="100" t="s">
        <v>400</v>
      </c>
      <c r="D469" s="101">
        <v>0</v>
      </c>
    </row>
    <row r="470" s="83" customFormat="1" ht="18.75" hidden="1" spans="1:4">
      <c r="A470" s="83">
        <f t="shared" si="7"/>
        <v>7</v>
      </c>
      <c r="B470" s="99">
        <v>2060602</v>
      </c>
      <c r="C470" s="100" t="s">
        <v>401</v>
      </c>
      <c r="D470" s="101">
        <v>0</v>
      </c>
    </row>
    <row r="471" s="83" customFormat="1" ht="18.75" hidden="1" spans="1:4">
      <c r="A471" s="83">
        <f t="shared" si="7"/>
        <v>7</v>
      </c>
      <c r="B471" s="99">
        <v>2060603</v>
      </c>
      <c r="C471" s="100" t="s">
        <v>402</v>
      </c>
      <c r="D471" s="101">
        <v>0</v>
      </c>
    </row>
    <row r="472" s="83" customFormat="1" ht="18.75" hidden="1" spans="1:4">
      <c r="A472" s="83">
        <f t="shared" si="7"/>
        <v>7</v>
      </c>
      <c r="B472" s="99">
        <v>2060699</v>
      </c>
      <c r="C472" s="100" t="s">
        <v>403</v>
      </c>
      <c r="D472" s="101">
        <v>0</v>
      </c>
    </row>
    <row r="473" s="83" customFormat="1" ht="18.75" hidden="1" spans="1:4">
      <c r="A473" s="83">
        <f t="shared" si="7"/>
        <v>5</v>
      </c>
      <c r="B473" s="99">
        <v>20607</v>
      </c>
      <c r="C473" s="100" t="s">
        <v>404</v>
      </c>
      <c r="D473" s="101">
        <v>0</v>
      </c>
    </row>
    <row r="474" s="83" customFormat="1" ht="18.75" hidden="1" spans="1:4">
      <c r="A474" s="83">
        <f t="shared" si="7"/>
        <v>7</v>
      </c>
      <c r="B474" s="99">
        <v>2060701</v>
      </c>
      <c r="C474" s="100" t="s">
        <v>378</v>
      </c>
      <c r="D474" s="101">
        <v>0</v>
      </c>
    </row>
    <row r="475" s="83" customFormat="1" ht="18.75" hidden="1" spans="1:4">
      <c r="A475" s="83">
        <f t="shared" si="7"/>
        <v>7</v>
      </c>
      <c r="B475" s="99">
        <v>2060702</v>
      </c>
      <c r="C475" s="100" t="s">
        <v>405</v>
      </c>
      <c r="D475" s="101">
        <v>0</v>
      </c>
    </row>
    <row r="476" s="83" customFormat="1" ht="18.75" hidden="1" spans="1:4">
      <c r="A476" s="83">
        <f t="shared" si="7"/>
        <v>7</v>
      </c>
      <c r="B476" s="99">
        <v>2060703</v>
      </c>
      <c r="C476" s="100" t="s">
        <v>406</v>
      </c>
      <c r="D476" s="101">
        <v>0</v>
      </c>
    </row>
    <row r="477" s="83" customFormat="1" ht="18.75" hidden="1" spans="1:4">
      <c r="A477" s="83">
        <f t="shared" si="7"/>
        <v>7</v>
      </c>
      <c r="B477" s="99">
        <v>2060704</v>
      </c>
      <c r="C477" s="100" t="s">
        <v>407</v>
      </c>
      <c r="D477" s="101">
        <v>0</v>
      </c>
    </row>
    <row r="478" s="83" customFormat="1" ht="18.75" hidden="1" spans="1:4">
      <c r="A478" s="83">
        <f t="shared" si="7"/>
        <v>7</v>
      </c>
      <c r="B478" s="99">
        <v>2060705</v>
      </c>
      <c r="C478" s="100" t="s">
        <v>408</v>
      </c>
      <c r="D478" s="101">
        <v>0</v>
      </c>
    </row>
    <row r="479" s="83" customFormat="1" ht="18.75" hidden="1" spans="1:4">
      <c r="A479" s="83">
        <f t="shared" si="7"/>
        <v>7</v>
      </c>
      <c r="B479" s="99">
        <v>2060799</v>
      </c>
      <c r="C479" s="100" t="s">
        <v>409</v>
      </c>
      <c r="D479" s="101">
        <v>0</v>
      </c>
    </row>
    <row r="480" s="83" customFormat="1" ht="18.75" hidden="1" spans="1:4">
      <c r="A480" s="83">
        <f t="shared" si="7"/>
        <v>5</v>
      </c>
      <c r="B480" s="99">
        <v>20608</v>
      </c>
      <c r="C480" s="100" t="s">
        <v>410</v>
      </c>
      <c r="D480" s="101">
        <v>0</v>
      </c>
    </row>
    <row r="481" s="83" customFormat="1" ht="18.75" hidden="1" spans="1:4">
      <c r="A481" s="83">
        <f t="shared" si="7"/>
        <v>7</v>
      </c>
      <c r="B481" s="99">
        <v>2060801</v>
      </c>
      <c r="C481" s="100" t="s">
        <v>411</v>
      </c>
      <c r="D481" s="101">
        <v>0</v>
      </c>
    </row>
    <row r="482" s="83" customFormat="1" ht="18.75" hidden="1" spans="1:4">
      <c r="A482" s="83">
        <f t="shared" si="7"/>
        <v>7</v>
      </c>
      <c r="B482" s="99">
        <v>2060802</v>
      </c>
      <c r="C482" s="100" t="s">
        <v>412</v>
      </c>
      <c r="D482" s="101">
        <v>0</v>
      </c>
    </row>
    <row r="483" s="83" customFormat="1" ht="18.75" hidden="1" spans="1:4">
      <c r="A483" s="83">
        <f t="shared" si="7"/>
        <v>7</v>
      </c>
      <c r="B483" s="99">
        <v>2060899</v>
      </c>
      <c r="C483" s="100" t="s">
        <v>413</v>
      </c>
      <c r="D483" s="101">
        <v>0</v>
      </c>
    </row>
    <row r="484" s="83" customFormat="1" ht="18.75" hidden="1" spans="1:4">
      <c r="A484" s="83">
        <f t="shared" si="7"/>
        <v>5</v>
      </c>
      <c r="B484" s="99">
        <v>20609</v>
      </c>
      <c r="C484" s="100" t="s">
        <v>414</v>
      </c>
      <c r="D484" s="101">
        <v>0</v>
      </c>
    </row>
    <row r="485" s="83" customFormat="1" ht="18.75" hidden="1" spans="1:4">
      <c r="A485" s="83">
        <f t="shared" si="7"/>
        <v>7</v>
      </c>
      <c r="B485" s="99">
        <v>2060901</v>
      </c>
      <c r="C485" s="100" t="s">
        <v>415</v>
      </c>
      <c r="D485" s="101">
        <v>0</v>
      </c>
    </row>
    <row r="486" s="83" customFormat="1" ht="18.75" hidden="1" spans="1:4">
      <c r="A486" s="83">
        <f t="shared" si="7"/>
        <v>7</v>
      </c>
      <c r="B486" s="99">
        <v>2060902</v>
      </c>
      <c r="C486" s="100" t="s">
        <v>416</v>
      </c>
      <c r="D486" s="101">
        <v>0</v>
      </c>
    </row>
    <row r="487" s="83" customFormat="1" ht="18.75" hidden="1" spans="1:4">
      <c r="A487" s="83">
        <f t="shared" si="7"/>
        <v>7</v>
      </c>
      <c r="B487" s="99">
        <v>2060999</v>
      </c>
      <c r="C487" s="100" t="s">
        <v>417</v>
      </c>
      <c r="D487" s="101">
        <v>0</v>
      </c>
    </row>
    <row r="488" s="83" customFormat="1" ht="18.75" hidden="1" spans="1:4">
      <c r="A488" s="83">
        <f t="shared" si="7"/>
        <v>5</v>
      </c>
      <c r="B488" s="99">
        <v>20699</v>
      </c>
      <c r="C488" s="100" t="s">
        <v>418</v>
      </c>
      <c r="D488" s="101">
        <v>0</v>
      </c>
    </row>
    <row r="489" s="83" customFormat="1" ht="18.75" hidden="1" spans="1:4">
      <c r="A489" s="83">
        <f t="shared" si="7"/>
        <v>7</v>
      </c>
      <c r="B489" s="99">
        <v>2069901</v>
      </c>
      <c r="C489" s="100" t="s">
        <v>419</v>
      </c>
      <c r="D489" s="101">
        <v>0</v>
      </c>
    </row>
    <row r="490" s="83" customFormat="1" ht="18.75" hidden="1" spans="1:4">
      <c r="A490" s="83">
        <f t="shared" si="7"/>
        <v>7</v>
      </c>
      <c r="B490" s="99">
        <v>2069902</v>
      </c>
      <c r="C490" s="100" t="s">
        <v>420</v>
      </c>
      <c r="D490" s="101">
        <v>0</v>
      </c>
    </row>
    <row r="491" s="83" customFormat="1" ht="18.75" hidden="1" spans="1:4">
      <c r="A491" s="83">
        <f t="shared" si="7"/>
        <v>7</v>
      </c>
      <c r="B491" s="99">
        <v>2069903</v>
      </c>
      <c r="C491" s="100" t="s">
        <v>421</v>
      </c>
      <c r="D491" s="101">
        <v>0</v>
      </c>
    </row>
    <row r="492" s="83" customFormat="1" ht="18.75" hidden="1" spans="1:4">
      <c r="A492" s="83">
        <f t="shared" si="7"/>
        <v>7</v>
      </c>
      <c r="B492" s="99">
        <v>2069999</v>
      </c>
      <c r="C492" s="100" t="s">
        <v>422</v>
      </c>
      <c r="D492" s="101">
        <v>0</v>
      </c>
    </row>
    <row r="493" s="82" customFormat="1" ht="18.75" spans="1:4">
      <c r="A493" s="82">
        <f t="shared" si="7"/>
        <v>3</v>
      </c>
      <c r="B493" s="97">
        <v>207</v>
      </c>
      <c r="C493" s="98" t="s">
        <v>423</v>
      </c>
      <c r="D493" s="96">
        <v>1554.71</v>
      </c>
    </row>
    <row r="494" s="83" customFormat="1" ht="18.75" spans="1:4">
      <c r="A494" s="83">
        <f t="shared" si="7"/>
        <v>5</v>
      </c>
      <c r="B494" s="99">
        <v>20701</v>
      </c>
      <c r="C494" s="100" t="s">
        <v>424</v>
      </c>
      <c r="D494" s="101">
        <v>1478.67</v>
      </c>
    </row>
    <row r="495" s="83" customFormat="1" ht="18.75" spans="1:4">
      <c r="A495" s="83">
        <f t="shared" si="7"/>
        <v>7</v>
      </c>
      <c r="B495" s="99">
        <v>2070101</v>
      </c>
      <c r="C495" s="100" t="s">
        <v>97</v>
      </c>
      <c r="D495" s="101">
        <v>275.48</v>
      </c>
    </row>
    <row r="496" s="83" customFormat="1" ht="18.75" hidden="1" spans="1:4">
      <c r="A496" s="83">
        <f t="shared" si="7"/>
        <v>7</v>
      </c>
      <c r="B496" s="99">
        <v>2070102</v>
      </c>
      <c r="C496" s="100" t="s">
        <v>98</v>
      </c>
      <c r="D496" s="101">
        <v>0</v>
      </c>
    </row>
    <row r="497" s="83" customFormat="1" ht="18.75" hidden="1" spans="1:4">
      <c r="A497" s="83">
        <f t="shared" si="7"/>
        <v>7</v>
      </c>
      <c r="B497" s="99">
        <v>2070103</v>
      </c>
      <c r="C497" s="100" t="s">
        <v>99</v>
      </c>
      <c r="D497" s="101">
        <v>0</v>
      </c>
    </row>
    <row r="498" s="83" customFormat="1" ht="18.75" hidden="1" spans="1:4">
      <c r="A498" s="83">
        <f t="shared" si="7"/>
        <v>7</v>
      </c>
      <c r="B498" s="99">
        <v>2070104</v>
      </c>
      <c r="C498" s="100" t="s">
        <v>425</v>
      </c>
      <c r="D498" s="101">
        <v>0</v>
      </c>
    </row>
    <row r="499" s="83" customFormat="1" ht="18.75" hidden="1" spans="1:4">
      <c r="A499" s="83">
        <f t="shared" si="7"/>
        <v>7</v>
      </c>
      <c r="B499" s="99">
        <v>2070105</v>
      </c>
      <c r="C499" s="100" t="s">
        <v>426</v>
      </c>
      <c r="D499" s="101">
        <v>0</v>
      </c>
    </row>
    <row r="500" s="83" customFormat="1" ht="18.75" hidden="1" spans="1:4">
      <c r="A500" s="83">
        <f t="shared" si="7"/>
        <v>7</v>
      </c>
      <c r="B500" s="99">
        <v>2070106</v>
      </c>
      <c r="C500" s="100" t="s">
        <v>427</v>
      </c>
      <c r="D500" s="101">
        <v>0</v>
      </c>
    </row>
    <row r="501" s="83" customFormat="1" ht="18.75" spans="1:4">
      <c r="A501" s="83">
        <f t="shared" si="7"/>
        <v>7</v>
      </c>
      <c r="B501" s="99">
        <v>2070107</v>
      </c>
      <c r="C501" s="100" t="s">
        <v>428</v>
      </c>
      <c r="D501" s="101">
        <v>5</v>
      </c>
    </row>
    <row r="502" s="83" customFormat="1" ht="18.75" spans="1:4">
      <c r="A502" s="83">
        <f t="shared" si="7"/>
        <v>7</v>
      </c>
      <c r="B502" s="99">
        <v>2070108</v>
      </c>
      <c r="C502" s="100" t="s">
        <v>429</v>
      </c>
      <c r="D502" s="101">
        <v>48.18</v>
      </c>
    </row>
    <row r="503" s="83" customFormat="1" ht="18.75" spans="1:4">
      <c r="A503" s="83">
        <f t="shared" si="7"/>
        <v>7</v>
      </c>
      <c r="B503" s="99">
        <v>2070109</v>
      </c>
      <c r="C503" s="100" t="s">
        <v>430</v>
      </c>
      <c r="D503" s="101">
        <v>4.81</v>
      </c>
    </row>
    <row r="504" s="83" customFormat="1" ht="18.75" hidden="1" spans="1:4">
      <c r="A504" s="83">
        <f t="shared" si="7"/>
        <v>7</v>
      </c>
      <c r="B504" s="99">
        <v>2070110</v>
      </c>
      <c r="C504" s="100" t="s">
        <v>431</v>
      </c>
      <c r="D504" s="101">
        <v>0</v>
      </c>
    </row>
    <row r="505" s="83" customFormat="1" ht="18.75" hidden="1" spans="1:4">
      <c r="A505" s="83">
        <f t="shared" si="7"/>
        <v>7</v>
      </c>
      <c r="B505" s="99">
        <v>2070111</v>
      </c>
      <c r="C505" s="100" t="s">
        <v>432</v>
      </c>
      <c r="D505" s="101">
        <v>0</v>
      </c>
    </row>
    <row r="506" s="83" customFormat="1" ht="18.75" hidden="1" spans="1:4">
      <c r="A506" s="83">
        <f t="shared" si="7"/>
        <v>7</v>
      </c>
      <c r="B506" s="99">
        <v>2070112</v>
      </c>
      <c r="C506" s="100" t="s">
        <v>433</v>
      </c>
      <c r="D506" s="101">
        <v>0</v>
      </c>
    </row>
    <row r="507" s="83" customFormat="1" ht="18.75" hidden="1" spans="1:4">
      <c r="A507" s="83">
        <f t="shared" si="7"/>
        <v>7</v>
      </c>
      <c r="B507" s="99">
        <v>2070113</v>
      </c>
      <c r="C507" s="100" t="s">
        <v>434</v>
      </c>
      <c r="D507" s="101">
        <v>0</v>
      </c>
    </row>
    <row r="508" s="83" customFormat="1" ht="18.75" hidden="1" spans="1:4">
      <c r="A508" s="83">
        <f t="shared" si="7"/>
        <v>7</v>
      </c>
      <c r="B508" s="99">
        <v>2070114</v>
      </c>
      <c r="C508" s="100" t="s">
        <v>435</v>
      </c>
      <c r="D508" s="101">
        <v>0</v>
      </c>
    </row>
    <row r="509" s="83" customFormat="1" ht="18.75" spans="1:4">
      <c r="A509" s="83">
        <f t="shared" si="7"/>
        <v>7</v>
      </c>
      <c r="B509" s="99">
        <v>2070199</v>
      </c>
      <c r="C509" s="100" t="s">
        <v>436</v>
      </c>
      <c r="D509" s="101">
        <v>1145.21</v>
      </c>
    </row>
    <row r="510" s="83" customFormat="1" ht="18.75" spans="1:4">
      <c r="A510" s="83">
        <f t="shared" si="7"/>
        <v>5</v>
      </c>
      <c r="B510" s="99">
        <v>20702</v>
      </c>
      <c r="C510" s="100" t="s">
        <v>437</v>
      </c>
      <c r="D510" s="101">
        <v>29.15</v>
      </c>
    </row>
    <row r="511" s="83" customFormat="1" ht="18.75" hidden="1" spans="1:4">
      <c r="A511" s="83">
        <f t="shared" si="7"/>
        <v>7</v>
      </c>
      <c r="B511" s="99">
        <v>2070201</v>
      </c>
      <c r="C511" s="100" t="s">
        <v>97</v>
      </c>
      <c r="D511" s="101">
        <v>0</v>
      </c>
    </row>
    <row r="512" s="83" customFormat="1" ht="18.75" hidden="1" spans="1:4">
      <c r="A512" s="83">
        <f t="shared" si="7"/>
        <v>7</v>
      </c>
      <c r="B512" s="99">
        <v>2070202</v>
      </c>
      <c r="C512" s="100" t="s">
        <v>98</v>
      </c>
      <c r="D512" s="101">
        <v>0</v>
      </c>
    </row>
    <row r="513" s="83" customFormat="1" ht="18.75" hidden="1" spans="1:4">
      <c r="A513" s="83">
        <f t="shared" si="7"/>
        <v>7</v>
      </c>
      <c r="B513" s="99">
        <v>2070203</v>
      </c>
      <c r="C513" s="100" t="s">
        <v>99</v>
      </c>
      <c r="D513" s="101">
        <v>0</v>
      </c>
    </row>
    <row r="514" s="83" customFormat="1" ht="18.75" spans="1:4">
      <c r="A514" s="83">
        <f t="shared" si="7"/>
        <v>7</v>
      </c>
      <c r="B514" s="99">
        <v>2070204</v>
      </c>
      <c r="C514" s="100" t="s">
        <v>438</v>
      </c>
      <c r="D514" s="101">
        <v>20.15</v>
      </c>
    </row>
    <row r="515" s="83" customFormat="1" ht="18.75" spans="1:4">
      <c r="A515" s="83">
        <f t="shared" si="7"/>
        <v>7</v>
      </c>
      <c r="B515" s="99">
        <v>2070205</v>
      </c>
      <c r="C515" s="100" t="s">
        <v>439</v>
      </c>
      <c r="D515" s="101">
        <v>9</v>
      </c>
    </row>
    <row r="516" s="83" customFormat="1" ht="18.75" hidden="1" spans="1:4">
      <c r="A516" s="83">
        <f t="shared" si="7"/>
        <v>7</v>
      </c>
      <c r="B516" s="99">
        <v>2070206</v>
      </c>
      <c r="C516" s="100" t="s">
        <v>440</v>
      </c>
      <c r="D516" s="101">
        <v>0</v>
      </c>
    </row>
    <row r="517" s="83" customFormat="1" ht="18.75" hidden="1" spans="1:4">
      <c r="A517" s="83">
        <f t="shared" si="7"/>
        <v>7</v>
      </c>
      <c r="B517" s="99">
        <v>2070299</v>
      </c>
      <c r="C517" s="100" t="s">
        <v>441</v>
      </c>
      <c r="D517" s="101">
        <v>0</v>
      </c>
    </row>
    <row r="518" s="83" customFormat="1" ht="18.75" spans="1:4">
      <c r="A518" s="83">
        <f t="shared" si="7"/>
        <v>5</v>
      </c>
      <c r="B518" s="99">
        <v>20703</v>
      </c>
      <c r="C518" s="100" t="s">
        <v>442</v>
      </c>
      <c r="D518" s="101">
        <v>14.69</v>
      </c>
    </row>
    <row r="519" s="83" customFormat="1" ht="18.75" hidden="1" spans="1:4">
      <c r="A519" s="83">
        <f t="shared" si="7"/>
        <v>7</v>
      </c>
      <c r="B519" s="99">
        <v>2070301</v>
      </c>
      <c r="C519" s="100" t="s">
        <v>97</v>
      </c>
      <c r="D519" s="101">
        <v>0</v>
      </c>
    </row>
    <row r="520" s="83" customFormat="1" ht="18.75" hidden="1" spans="1:4">
      <c r="A520" s="83">
        <f t="shared" ref="A520:A583" si="8">LEN(B520)</f>
        <v>7</v>
      </c>
      <c r="B520" s="99">
        <v>2070302</v>
      </c>
      <c r="C520" s="100" t="s">
        <v>98</v>
      </c>
      <c r="D520" s="101">
        <v>0</v>
      </c>
    </row>
    <row r="521" s="83" customFormat="1" ht="18.75" hidden="1" spans="1:4">
      <c r="A521" s="83">
        <f t="shared" si="8"/>
        <v>7</v>
      </c>
      <c r="B521" s="99">
        <v>2070303</v>
      </c>
      <c r="C521" s="100" t="s">
        <v>99</v>
      </c>
      <c r="D521" s="101">
        <v>0</v>
      </c>
    </row>
    <row r="522" s="83" customFormat="1" ht="18.75" hidden="1" spans="1:4">
      <c r="A522" s="83">
        <f t="shared" si="8"/>
        <v>7</v>
      </c>
      <c r="B522" s="99">
        <v>2070304</v>
      </c>
      <c r="C522" s="100" t="s">
        <v>443</v>
      </c>
      <c r="D522" s="101">
        <v>0</v>
      </c>
    </row>
    <row r="523" s="83" customFormat="1" ht="18.75" hidden="1" spans="1:4">
      <c r="A523" s="83">
        <f t="shared" si="8"/>
        <v>7</v>
      </c>
      <c r="B523" s="99">
        <v>2070305</v>
      </c>
      <c r="C523" s="100" t="s">
        <v>444</v>
      </c>
      <c r="D523" s="101">
        <v>0</v>
      </c>
    </row>
    <row r="524" s="83" customFormat="1" ht="18.75" hidden="1" spans="1:4">
      <c r="A524" s="83">
        <f t="shared" si="8"/>
        <v>7</v>
      </c>
      <c r="B524" s="99">
        <v>2070306</v>
      </c>
      <c r="C524" s="100" t="s">
        <v>445</v>
      </c>
      <c r="D524" s="101">
        <v>0</v>
      </c>
    </row>
    <row r="525" s="83" customFormat="1" ht="18.75" spans="1:4">
      <c r="A525" s="83">
        <f t="shared" si="8"/>
        <v>7</v>
      </c>
      <c r="B525" s="99">
        <v>2070307</v>
      </c>
      <c r="C525" s="100" t="s">
        <v>446</v>
      </c>
      <c r="D525" s="101">
        <v>8.17</v>
      </c>
    </row>
    <row r="526" s="83" customFormat="1" ht="18.75" spans="1:4">
      <c r="A526" s="83">
        <f t="shared" si="8"/>
        <v>7</v>
      </c>
      <c r="B526" s="99">
        <v>2070308</v>
      </c>
      <c r="C526" s="100" t="s">
        <v>447</v>
      </c>
      <c r="D526" s="101">
        <v>6.52</v>
      </c>
    </row>
    <row r="527" s="83" customFormat="1" ht="18.75" hidden="1" spans="1:4">
      <c r="A527" s="83">
        <f t="shared" si="8"/>
        <v>7</v>
      </c>
      <c r="B527" s="99">
        <v>2070309</v>
      </c>
      <c r="C527" s="100" t="s">
        <v>448</v>
      </c>
      <c r="D527" s="101">
        <v>0</v>
      </c>
    </row>
    <row r="528" s="83" customFormat="1" ht="18.75" hidden="1" spans="1:4">
      <c r="A528" s="83">
        <f t="shared" si="8"/>
        <v>7</v>
      </c>
      <c r="B528" s="99">
        <v>2070399</v>
      </c>
      <c r="C528" s="100" t="s">
        <v>449</v>
      </c>
      <c r="D528" s="101">
        <v>0</v>
      </c>
    </row>
    <row r="529" s="83" customFormat="1" ht="18.75" hidden="1" spans="1:4">
      <c r="A529" s="83">
        <f t="shared" si="8"/>
        <v>5</v>
      </c>
      <c r="B529" s="99">
        <v>20706</v>
      </c>
      <c r="C529" s="100" t="s">
        <v>450</v>
      </c>
      <c r="D529" s="101">
        <v>0</v>
      </c>
    </row>
    <row r="530" s="83" customFormat="1" ht="18.75" hidden="1" spans="1:4">
      <c r="A530" s="83">
        <f t="shared" si="8"/>
        <v>7</v>
      </c>
      <c r="B530" s="99">
        <v>2070601</v>
      </c>
      <c r="C530" s="100" t="s">
        <v>97</v>
      </c>
      <c r="D530" s="101">
        <v>0</v>
      </c>
    </row>
    <row r="531" s="83" customFormat="1" ht="18.75" hidden="1" spans="1:4">
      <c r="A531" s="83">
        <f t="shared" si="8"/>
        <v>7</v>
      </c>
      <c r="B531" s="99">
        <v>2070602</v>
      </c>
      <c r="C531" s="100" t="s">
        <v>98</v>
      </c>
      <c r="D531" s="101">
        <v>0</v>
      </c>
    </row>
    <row r="532" s="83" customFormat="1" ht="18.75" hidden="1" spans="1:4">
      <c r="A532" s="83">
        <f t="shared" si="8"/>
        <v>7</v>
      </c>
      <c r="B532" s="99">
        <v>2070603</v>
      </c>
      <c r="C532" s="100" t="s">
        <v>99</v>
      </c>
      <c r="D532" s="101">
        <v>0</v>
      </c>
    </row>
    <row r="533" s="83" customFormat="1" ht="18.75" hidden="1" spans="1:4">
      <c r="A533" s="83">
        <f t="shared" si="8"/>
        <v>7</v>
      </c>
      <c r="B533" s="99">
        <v>2070604</v>
      </c>
      <c r="C533" s="100" t="s">
        <v>451</v>
      </c>
      <c r="D533" s="101">
        <v>0</v>
      </c>
    </row>
    <row r="534" s="83" customFormat="1" ht="18.75" hidden="1" spans="1:4">
      <c r="A534" s="83">
        <f t="shared" si="8"/>
        <v>7</v>
      </c>
      <c r="B534" s="99">
        <v>2070605</v>
      </c>
      <c r="C534" s="100" t="s">
        <v>452</v>
      </c>
      <c r="D534" s="101">
        <v>0</v>
      </c>
    </row>
    <row r="535" s="83" customFormat="1" ht="18.75" hidden="1" spans="1:4">
      <c r="A535" s="83">
        <f t="shared" si="8"/>
        <v>7</v>
      </c>
      <c r="B535" s="99">
        <v>2070606</v>
      </c>
      <c r="C535" s="100" t="s">
        <v>453</v>
      </c>
      <c r="D535" s="101">
        <v>0</v>
      </c>
    </row>
    <row r="536" s="83" customFormat="1" ht="18.75" hidden="1" spans="1:4">
      <c r="A536" s="83">
        <f t="shared" si="8"/>
        <v>7</v>
      </c>
      <c r="B536" s="99">
        <v>2070607</v>
      </c>
      <c r="C536" s="100" t="s">
        <v>454</v>
      </c>
      <c r="D536" s="101">
        <v>0</v>
      </c>
    </row>
    <row r="537" s="83" customFormat="1" ht="18.75" hidden="1" spans="1:4">
      <c r="A537" s="83">
        <f t="shared" si="8"/>
        <v>7</v>
      </c>
      <c r="B537" s="99">
        <v>2070699</v>
      </c>
      <c r="C537" s="100" t="s">
        <v>455</v>
      </c>
      <c r="D537" s="101">
        <v>0</v>
      </c>
    </row>
    <row r="538" s="83" customFormat="1" ht="18.75" hidden="1" spans="1:4">
      <c r="A538" s="83">
        <f t="shared" si="8"/>
        <v>5</v>
      </c>
      <c r="B538" s="99">
        <v>20708</v>
      </c>
      <c r="C538" s="100" t="s">
        <v>456</v>
      </c>
      <c r="D538" s="101">
        <v>0</v>
      </c>
    </row>
    <row r="539" s="83" customFormat="1" ht="18.75" hidden="1" spans="1:4">
      <c r="A539" s="83">
        <f t="shared" si="8"/>
        <v>7</v>
      </c>
      <c r="B539" s="99">
        <v>2070801</v>
      </c>
      <c r="C539" s="100" t="s">
        <v>97</v>
      </c>
      <c r="D539" s="101">
        <v>0</v>
      </c>
    </row>
    <row r="540" s="83" customFormat="1" ht="18.75" hidden="1" spans="1:4">
      <c r="A540" s="83">
        <f t="shared" si="8"/>
        <v>7</v>
      </c>
      <c r="B540" s="99">
        <v>2070802</v>
      </c>
      <c r="C540" s="100" t="s">
        <v>98</v>
      </c>
      <c r="D540" s="101">
        <v>0</v>
      </c>
    </row>
    <row r="541" s="83" customFormat="1" ht="18.75" hidden="1" spans="1:4">
      <c r="A541" s="83">
        <f t="shared" si="8"/>
        <v>7</v>
      </c>
      <c r="B541" s="99">
        <v>2070803</v>
      </c>
      <c r="C541" s="100" t="s">
        <v>99</v>
      </c>
      <c r="D541" s="101">
        <v>0</v>
      </c>
    </row>
    <row r="542" s="83" customFormat="1" ht="18.75" hidden="1" spans="1:4">
      <c r="A542" s="83">
        <f t="shared" si="8"/>
        <v>7</v>
      </c>
      <c r="B542" s="99">
        <v>2070806</v>
      </c>
      <c r="C542" s="100" t="s">
        <v>457</v>
      </c>
      <c r="D542" s="101">
        <v>0</v>
      </c>
    </row>
    <row r="543" s="83" customFormat="1" ht="18.75" hidden="1" spans="1:4">
      <c r="A543" s="83">
        <f t="shared" si="8"/>
        <v>7</v>
      </c>
      <c r="B543" s="99">
        <v>2070807</v>
      </c>
      <c r="C543" s="100" t="s">
        <v>458</v>
      </c>
      <c r="D543" s="101">
        <v>0</v>
      </c>
    </row>
    <row r="544" s="83" customFormat="1" ht="18.75" hidden="1" spans="1:4">
      <c r="A544" s="83">
        <f t="shared" si="8"/>
        <v>7</v>
      </c>
      <c r="B544" s="99">
        <v>2070808</v>
      </c>
      <c r="C544" s="100" t="s">
        <v>459</v>
      </c>
      <c r="D544" s="101">
        <v>0</v>
      </c>
    </row>
    <row r="545" s="83" customFormat="1" ht="18.75" hidden="1" spans="1:4">
      <c r="A545" s="83">
        <f t="shared" si="8"/>
        <v>7</v>
      </c>
      <c r="B545" s="99">
        <v>2070899</v>
      </c>
      <c r="C545" s="100" t="s">
        <v>460</v>
      </c>
      <c r="D545" s="101">
        <v>0</v>
      </c>
    </row>
    <row r="546" s="83" customFormat="1" ht="18.75" spans="1:4">
      <c r="A546" s="83">
        <f t="shared" si="8"/>
        <v>5</v>
      </c>
      <c r="B546" s="99">
        <v>20799</v>
      </c>
      <c r="C546" s="100" t="s">
        <v>461</v>
      </c>
      <c r="D546" s="101">
        <v>32.19</v>
      </c>
    </row>
    <row r="547" s="83" customFormat="1" ht="18.75" spans="1:4">
      <c r="A547" s="83">
        <f t="shared" si="8"/>
        <v>7</v>
      </c>
      <c r="B547" s="99">
        <v>2079902</v>
      </c>
      <c r="C547" s="100" t="s">
        <v>462</v>
      </c>
      <c r="D547" s="101">
        <v>32.19</v>
      </c>
    </row>
    <row r="548" s="83" customFormat="1" ht="18.75" hidden="1" spans="1:4">
      <c r="A548" s="83">
        <f t="shared" si="8"/>
        <v>7</v>
      </c>
      <c r="B548" s="99">
        <v>2079903</v>
      </c>
      <c r="C548" s="100" t="s">
        <v>463</v>
      </c>
      <c r="D548" s="101">
        <v>0</v>
      </c>
    </row>
    <row r="549" s="83" customFormat="1" ht="18.75" hidden="1" spans="1:4">
      <c r="A549" s="83">
        <f t="shared" si="8"/>
        <v>7</v>
      </c>
      <c r="B549" s="99">
        <v>2079999</v>
      </c>
      <c r="C549" s="100" t="s">
        <v>464</v>
      </c>
      <c r="D549" s="101">
        <v>0</v>
      </c>
    </row>
    <row r="550" s="82" customFormat="1" ht="18.75" spans="1:4">
      <c r="A550" s="82">
        <f t="shared" si="8"/>
        <v>3</v>
      </c>
      <c r="B550" s="97">
        <v>208</v>
      </c>
      <c r="C550" s="98" t="s">
        <v>465</v>
      </c>
      <c r="D550" s="96">
        <v>9832.59</v>
      </c>
    </row>
    <row r="551" s="83" customFormat="1" ht="18.75" spans="1:4">
      <c r="A551" s="83">
        <f t="shared" si="8"/>
        <v>5</v>
      </c>
      <c r="B551" s="99">
        <v>20801</v>
      </c>
      <c r="C551" s="100" t="s">
        <v>466</v>
      </c>
      <c r="D551" s="101">
        <v>814.49</v>
      </c>
    </row>
    <row r="552" s="83" customFormat="1" ht="18.75" spans="1:4">
      <c r="A552" s="83">
        <f t="shared" si="8"/>
        <v>7</v>
      </c>
      <c r="B552" s="99">
        <v>2080101</v>
      </c>
      <c r="C552" s="100" t="s">
        <v>97</v>
      </c>
      <c r="D552" s="101">
        <v>712.42</v>
      </c>
    </row>
    <row r="553" s="83" customFormat="1" ht="18.75" spans="1:4">
      <c r="A553" s="83">
        <f t="shared" si="8"/>
        <v>7</v>
      </c>
      <c r="B553" s="99">
        <v>2080102</v>
      </c>
      <c r="C553" s="100" t="s">
        <v>98</v>
      </c>
      <c r="D553" s="101">
        <v>50.42</v>
      </c>
    </row>
    <row r="554" s="83" customFormat="1" ht="18.75" hidden="1" spans="1:4">
      <c r="A554" s="83">
        <f t="shared" si="8"/>
        <v>7</v>
      </c>
      <c r="B554" s="99">
        <v>2080103</v>
      </c>
      <c r="C554" s="100" t="s">
        <v>99</v>
      </c>
      <c r="D554" s="101">
        <v>0</v>
      </c>
    </row>
    <row r="555" s="83" customFormat="1" ht="18.75" hidden="1" spans="1:4">
      <c r="A555" s="83">
        <f t="shared" si="8"/>
        <v>7</v>
      </c>
      <c r="B555" s="99">
        <v>2080104</v>
      </c>
      <c r="C555" s="100" t="s">
        <v>467</v>
      </c>
      <c r="D555" s="101">
        <v>0</v>
      </c>
    </row>
    <row r="556" s="83" customFormat="1" ht="18.75" hidden="1" spans="1:4">
      <c r="A556" s="83">
        <f t="shared" si="8"/>
        <v>7</v>
      </c>
      <c r="B556" s="99">
        <v>2080105</v>
      </c>
      <c r="C556" s="100" t="s">
        <v>468</v>
      </c>
      <c r="D556" s="101">
        <v>0</v>
      </c>
    </row>
    <row r="557" s="83" customFormat="1" ht="18.75" hidden="1" spans="1:4">
      <c r="A557" s="83">
        <f t="shared" si="8"/>
        <v>7</v>
      </c>
      <c r="B557" s="99">
        <v>2080106</v>
      </c>
      <c r="C557" s="100" t="s">
        <v>469</v>
      </c>
      <c r="D557" s="101">
        <v>0</v>
      </c>
    </row>
    <row r="558" s="83" customFormat="1" ht="18.75" hidden="1" spans="1:4">
      <c r="A558" s="83">
        <f t="shared" si="8"/>
        <v>7</v>
      </c>
      <c r="B558" s="99">
        <v>2080107</v>
      </c>
      <c r="C558" s="100" t="s">
        <v>470</v>
      </c>
      <c r="D558" s="101">
        <v>0</v>
      </c>
    </row>
    <row r="559" s="83" customFormat="1" ht="18.75" hidden="1" spans="1:4">
      <c r="A559" s="83">
        <f t="shared" si="8"/>
        <v>7</v>
      </c>
      <c r="B559" s="99">
        <v>2080108</v>
      </c>
      <c r="C559" s="100" t="s">
        <v>138</v>
      </c>
      <c r="D559" s="101">
        <v>0</v>
      </c>
    </row>
    <row r="560" s="83" customFormat="1" ht="18.75" hidden="1" spans="1:4">
      <c r="A560" s="83">
        <f t="shared" si="8"/>
        <v>7</v>
      </c>
      <c r="B560" s="99">
        <v>2080109</v>
      </c>
      <c r="C560" s="100" t="s">
        <v>471</v>
      </c>
      <c r="D560" s="101">
        <v>0</v>
      </c>
    </row>
    <row r="561" s="83" customFormat="1" ht="18.75" hidden="1" spans="1:4">
      <c r="A561" s="83">
        <f t="shared" si="8"/>
        <v>7</v>
      </c>
      <c r="B561" s="99">
        <v>2080110</v>
      </c>
      <c r="C561" s="100" t="s">
        <v>472</v>
      </c>
      <c r="D561" s="101">
        <v>0</v>
      </c>
    </row>
    <row r="562" s="83" customFormat="1" ht="18.75" hidden="1" spans="1:4">
      <c r="A562" s="83">
        <f t="shared" si="8"/>
        <v>7</v>
      </c>
      <c r="B562" s="99">
        <v>2080111</v>
      </c>
      <c r="C562" s="100" t="s">
        <v>473</v>
      </c>
      <c r="D562" s="101">
        <v>0</v>
      </c>
    </row>
    <row r="563" s="83" customFormat="1" ht="18.75" hidden="1" spans="1:4">
      <c r="A563" s="83">
        <f t="shared" si="8"/>
        <v>7</v>
      </c>
      <c r="B563" s="99">
        <v>2080112</v>
      </c>
      <c r="C563" s="100" t="s">
        <v>474</v>
      </c>
      <c r="D563" s="101">
        <v>0</v>
      </c>
    </row>
    <row r="564" s="83" customFormat="1" ht="18.75" hidden="1" spans="1:4">
      <c r="A564" s="83">
        <f t="shared" si="8"/>
        <v>7</v>
      </c>
      <c r="B564" s="99">
        <v>2080113</v>
      </c>
      <c r="C564" s="100" t="s">
        <v>475</v>
      </c>
      <c r="D564" s="101">
        <v>0</v>
      </c>
    </row>
    <row r="565" s="83" customFormat="1" ht="18.75" hidden="1" spans="1:4">
      <c r="A565" s="83">
        <f t="shared" si="8"/>
        <v>7</v>
      </c>
      <c r="B565" s="99">
        <v>2080114</v>
      </c>
      <c r="C565" s="100" t="s">
        <v>476</v>
      </c>
      <c r="D565" s="101">
        <v>0</v>
      </c>
    </row>
    <row r="566" s="83" customFormat="1" ht="18.75" hidden="1" spans="1:4">
      <c r="A566" s="83">
        <f t="shared" si="8"/>
        <v>7</v>
      </c>
      <c r="B566" s="99">
        <v>2080115</v>
      </c>
      <c r="C566" s="100" t="s">
        <v>477</v>
      </c>
      <c r="D566" s="101">
        <v>0</v>
      </c>
    </row>
    <row r="567" s="83" customFormat="1" ht="18.75" hidden="1" spans="1:4">
      <c r="A567" s="83">
        <f t="shared" si="8"/>
        <v>7</v>
      </c>
      <c r="B567" s="99">
        <v>2080116</v>
      </c>
      <c r="C567" s="100" t="s">
        <v>478</v>
      </c>
      <c r="D567" s="101">
        <v>0</v>
      </c>
    </row>
    <row r="568" s="83" customFormat="1" ht="18.75" hidden="1" spans="1:4">
      <c r="A568" s="83">
        <f t="shared" si="8"/>
        <v>7</v>
      </c>
      <c r="B568" s="99">
        <v>2080150</v>
      </c>
      <c r="C568" s="100" t="s">
        <v>106</v>
      </c>
      <c r="D568" s="101">
        <v>0</v>
      </c>
    </row>
    <row r="569" s="83" customFormat="1" ht="18.75" spans="1:4">
      <c r="A569" s="83">
        <f t="shared" si="8"/>
        <v>7</v>
      </c>
      <c r="B569" s="99">
        <v>2080199</v>
      </c>
      <c r="C569" s="100" t="s">
        <v>479</v>
      </c>
      <c r="D569" s="101">
        <v>51.65</v>
      </c>
    </row>
    <row r="570" s="83" customFormat="1" ht="18.75" spans="1:4">
      <c r="A570" s="83">
        <f t="shared" si="8"/>
        <v>5</v>
      </c>
      <c r="B570" s="99">
        <v>20802</v>
      </c>
      <c r="C570" s="100" t="s">
        <v>480</v>
      </c>
      <c r="D570" s="101">
        <v>737.34</v>
      </c>
    </row>
    <row r="571" s="83" customFormat="1" ht="18.75" spans="1:4">
      <c r="A571" s="83">
        <f t="shared" si="8"/>
        <v>7</v>
      </c>
      <c r="B571" s="99">
        <v>2080201</v>
      </c>
      <c r="C571" s="100" t="s">
        <v>97</v>
      </c>
      <c r="D571" s="101">
        <v>281.9</v>
      </c>
    </row>
    <row r="572" s="83" customFormat="1" ht="18.75" hidden="1" spans="1:4">
      <c r="A572" s="83">
        <f t="shared" si="8"/>
        <v>7</v>
      </c>
      <c r="B572" s="99">
        <v>2080202</v>
      </c>
      <c r="C572" s="100" t="s">
        <v>98</v>
      </c>
      <c r="D572" s="101">
        <v>0</v>
      </c>
    </row>
    <row r="573" s="83" customFormat="1" ht="18.75" hidden="1" spans="1:4">
      <c r="A573" s="83">
        <f t="shared" si="8"/>
        <v>7</v>
      </c>
      <c r="B573" s="99">
        <v>2080203</v>
      </c>
      <c r="C573" s="100" t="s">
        <v>99</v>
      </c>
      <c r="D573" s="101">
        <v>0</v>
      </c>
    </row>
    <row r="574" s="83" customFormat="1" ht="18.75" spans="1:4">
      <c r="A574" s="83">
        <f t="shared" si="8"/>
        <v>7</v>
      </c>
      <c r="B574" s="99">
        <v>2080206</v>
      </c>
      <c r="C574" s="100" t="s">
        <v>481</v>
      </c>
      <c r="D574" s="101">
        <v>37.56</v>
      </c>
    </row>
    <row r="575" s="83" customFormat="1" ht="18.75" hidden="1" spans="1:4">
      <c r="A575" s="83">
        <f t="shared" si="8"/>
        <v>7</v>
      </c>
      <c r="B575" s="99">
        <v>2080207</v>
      </c>
      <c r="C575" s="100" t="s">
        <v>482</v>
      </c>
      <c r="D575" s="101">
        <v>0</v>
      </c>
    </row>
    <row r="576" s="83" customFormat="1" ht="18.75" spans="1:4">
      <c r="A576" s="83">
        <f t="shared" si="8"/>
        <v>7</v>
      </c>
      <c r="B576" s="99">
        <v>2080208</v>
      </c>
      <c r="C576" s="100" t="s">
        <v>483</v>
      </c>
      <c r="D576" s="101">
        <v>308.07</v>
      </c>
    </row>
    <row r="577" s="83" customFormat="1" ht="18.75" spans="1:4">
      <c r="A577" s="83">
        <f t="shared" si="8"/>
        <v>7</v>
      </c>
      <c r="B577" s="99">
        <v>2080299</v>
      </c>
      <c r="C577" s="100" t="s">
        <v>484</v>
      </c>
      <c r="D577" s="101">
        <v>109.81</v>
      </c>
    </row>
    <row r="578" s="83" customFormat="1" ht="18.75" hidden="1" spans="1:4">
      <c r="A578" s="83">
        <f t="shared" si="8"/>
        <v>5</v>
      </c>
      <c r="B578" s="99">
        <v>20804</v>
      </c>
      <c r="C578" s="100" t="s">
        <v>485</v>
      </c>
      <c r="D578" s="101">
        <v>0</v>
      </c>
    </row>
    <row r="579" s="83" customFormat="1" ht="18.75" hidden="1" spans="1:4">
      <c r="A579" s="83">
        <f t="shared" si="8"/>
        <v>7</v>
      </c>
      <c r="B579" s="99">
        <v>2080402</v>
      </c>
      <c r="C579" s="100" t="s">
        <v>486</v>
      </c>
      <c r="D579" s="101">
        <v>0</v>
      </c>
    </row>
    <row r="580" s="83" customFormat="1" ht="18.75" spans="1:4">
      <c r="A580" s="83">
        <f t="shared" si="8"/>
        <v>5</v>
      </c>
      <c r="B580" s="99">
        <v>20805</v>
      </c>
      <c r="C580" s="100" t="s">
        <v>487</v>
      </c>
      <c r="D580" s="101">
        <v>5116.67</v>
      </c>
    </row>
    <row r="581" s="83" customFormat="1" ht="18.75" spans="1:4">
      <c r="A581" s="83">
        <f t="shared" si="8"/>
        <v>7</v>
      </c>
      <c r="B581" s="99">
        <v>2080501</v>
      </c>
      <c r="C581" s="100" t="s">
        <v>488</v>
      </c>
      <c r="D581" s="101">
        <v>691.7</v>
      </c>
    </row>
    <row r="582" s="83" customFormat="1" ht="18.75" spans="1:4">
      <c r="A582" s="83">
        <f t="shared" si="8"/>
        <v>7</v>
      </c>
      <c r="B582" s="99">
        <v>2080502</v>
      </c>
      <c r="C582" s="100" t="s">
        <v>489</v>
      </c>
      <c r="D582" s="101">
        <v>2257.12</v>
      </c>
    </row>
    <row r="583" s="83" customFormat="1" ht="18.75" hidden="1" spans="1:4">
      <c r="A583" s="83">
        <f t="shared" si="8"/>
        <v>7</v>
      </c>
      <c r="B583" s="99">
        <v>2080503</v>
      </c>
      <c r="C583" s="100" t="s">
        <v>490</v>
      </c>
      <c r="D583" s="101">
        <v>0</v>
      </c>
    </row>
    <row r="584" s="83" customFormat="1" ht="18.75" spans="1:4">
      <c r="A584" s="83">
        <f t="shared" ref="A584:A647" si="9">LEN(B584)</f>
        <v>7</v>
      </c>
      <c r="B584" s="99">
        <v>2080505</v>
      </c>
      <c r="C584" s="100" t="s">
        <v>491</v>
      </c>
      <c r="D584" s="101">
        <v>1344.44</v>
      </c>
    </row>
    <row r="585" s="83" customFormat="1" ht="18.75" spans="1:4">
      <c r="A585" s="83">
        <f t="shared" si="9"/>
        <v>7</v>
      </c>
      <c r="B585" s="99">
        <v>2080506</v>
      </c>
      <c r="C585" s="100" t="s">
        <v>492</v>
      </c>
      <c r="D585" s="101">
        <v>672.49</v>
      </c>
    </row>
    <row r="586" s="83" customFormat="1" ht="18.75" hidden="1" spans="1:4">
      <c r="A586" s="83">
        <f t="shared" si="9"/>
        <v>7</v>
      </c>
      <c r="B586" s="99">
        <v>2080507</v>
      </c>
      <c r="C586" s="100" t="s">
        <v>493</v>
      </c>
      <c r="D586" s="101">
        <v>0</v>
      </c>
    </row>
    <row r="587" s="83" customFormat="1" ht="18.75" hidden="1" spans="1:4">
      <c r="A587" s="83">
        <f t="shared" si="9"/>
        <v>7</v>
      </c>
      <c r="B587" s="99">
        <v>2080508</v>
      </c>
      <c r="C587" s="100" t="s">
        <v>494</v>
      </c>
      <c r="D587" s="101">
        <v>0</v>
      </c>
    </row>
    <row r="588" s="83" customFormat="1" ht="18.75" spans="1:4">
      <c r="A588" s="83">
        <f t="shared" si="9"/>
        <v>7</v>
      </c>
      <c r="B588" s="99">
        <v>2080599</v>
      </c>
      <c r="C588" s="100" t="s">
        <v>495</v>
      </c>
      <c r="D588" s="101">
        <v>150.92</v>
      </c>
    </row>
    <row r="589" s="83" customFormat="1" ht="18.75" hidden="1" spans="1:4">
      <c r="A589" s="83">
        <f t="shared" si="9"/>
        <v>5</v>
      </c>
      <c r="B589" s="99">
        <v>20806</v>
      </c>
      <c r="C589" s="100" t="s">
        <v>496</v>
      </c>
      <c r="D589" s="101">
        <v>0</v>
      </c>
    </row>
    <row r="590" s="83" customFormat="1" ht="18.75" hidden="1" spans="1:4">
      <c r="A590" s="83">
        <f t="shared" si="9"/>
        <v>7</v>
      </c>
      <c r="B590" s="99">
        <v>2080601</v>
      </c>
      <c r="C590" s="100" t="s">
        <v>497</v>
      </c>
      <c r="D590" s="101">
        <v>0</v>
      </c>
    </row>
    <row r="591" s="83" customFormat="1" ht="18.75" hidden="1" spans="1:4">
      <c r="A591" s="83">
        <f t="shared" si="9"/>
        <v>7</v>
      </c>
      <c r="B591" s="99">
        <v>2080602</v>
      </c>
      <c r="C591" s="100" t="s">
        <v>498</v>
      </c>
      <c r="D591" s="101">
        <v>0</v>
      </c>
    </row>
    <row r="592" s="83" customFormat="1" ht="18.75" hidden="1" spans="1:4">
      <c r="A592" s="83">
        <f t="shared" si="9"/>
        <v>7</v>
      </c>
      <c r="B592" s="99">
        <v>2080699</v>
      </c>
      <c r="C592" s="100" t="s">
        <v>499</v>
      </c>
      <c r="D592" s="101">
        <v>0</v>
      </c>
    </row>
    <row r="593" s="83" customFormat="1" ht="18.75" spans="1:4">
      <c r="A593" s="83">
        <f t="shared" si="9"/>
        <v>5</v>
      </c>
      <c r="B593" s="99">
        <v>20807</v>
      </c>
      <c r="C593" s="100" t="s">
        <v>500</v>
      </c>
      <c r="D593" s="101">
        <v>852.56</v>
      </c>
    </row>
    <row r="594" s="83" customFormat="1" ht="18.75" spans="1:4">
      <c r="A594" s="83">
        <f t="shared" si="9"/>
        <v>7</v>
      </c>
      <c r="B594" s="99">
        <v>2080701</v>
      </c>
      <c r="C594" s="100" t="s">
        <v>501</v>
      </c>
      <c r="D594" s="101">
        <v>547.34</v>
      </c>
    </row>
    <row r="595" s="83" customFormat="1" ht="18.75" hidden="1" spans="1:4">
      <c r="A595" s="83">
        <f t="shared" si="9"/>
        <v>7</v>
      </c>
      <c r="B595" s="99">
        <v>2080702</v>
      </c>
      <c r="C595" s="100" t="s">
        <v>502</v>
      </c>
      <c r="D595" s="101">
        <v>0</v>
      </c>
    </row>
    <row r="596" s="83" customFormat="1" ht="18.75" hidden="1" spans="1:4">
      <c r="A596" s="83">
        <f t="shared" si="9"/>
        <v>7</v>
      </c>
      <c r="B596" s="99">
        <v>2080704</v>
      </c>
      <c r="C596" s="100" t="s">
        <v>503</v>
      </c>
      <c r="D596" s="101">
        <v>0</v>
      </c>
    </row>
    <row r="597" s="83" customFormat="1" ht="18.75" hidden="1" spans="1:4">
      <c r="A597" s="83">
        <f t="shared" si="9"/>
        <v>7</v>
      </c>
      <c r="B597" s="99">
        <v>2080705</v>
      </c>
      <c r="C597" s="100" t="s">
        <v>504</v>
      </c>
      <c r="D597" s="101">
        <v>0</v>
      </c>
    </row>
    <row r="598" s="83" customFormat="1" ht="18.75" hidden="1" spans="1:4">
      <c r="A598" s="83">
        <f t="shared" si="9"/>
        <v>7</v>
      </c>
      <c r="B598" s="99">
        <v>2080709</v>
      </c>
      <c r="C598" s="100" t="s">
        <v>505</v>
      </c>
      <c r="D598" s="101">
        <v>0</v>
      </c>
    </row>
    <row r="599" s="83" customFormat="1" ht="18.75" spans="1:4">
      <c r="A599" s="83">
        <f t="shared" si="9"/>
        <v>7</v>
      </c>
      <c r="B599" s="99">
        <v>2080711</v>
      </c>
      <c r="C599" s="100" t="s">
        <v>506</v>
      </c>
      <c r="D599" s="101">
        <v>35.21</v>
      </c>
    </row>
    <row r="600" s="83" customFormat="1" ht="18.75" hidden="1" spans="1:4">
      <c r="A600" s="83">
        <f t="shared" si="9"/>
        <v>7</v>
      </c>
      <c r="B600" s="99">
        <v>2080712</v>
      </c>
      <c r="C600" s="100" t="s">
        <v>507</v>
      </c>
      <c r="D600" s="101">
        <v>0</v>
      </c>
    </row>
    <row r="601" s="83" customFormat="1" ht="18.75" hidden="1" spans="1:4">
      <c r="A601" s="83">
        <f t="shared" si="9"/>
        <v>7</v>
      </c>
      <c r="B601" s="99">
        <v>2080713</v>
      </c>
      <c r="C601" s="100" t="s">
        <v>508</v>
      </c>
      <c r="D601" s="101">
        <v>0</v>
      </c>
    </row>
    <row r="602" s="83" customFormat="1" ht="18.75" spans="1:4">
      <c r="A602" s="83">
        <f t="shared" si="9"/>
        <v>7</v>
      </c>
      <c r="B602" s="99">
        <v>2080799</v>
      </c>
      <c r="C602" s="100" t="s">
        <v>509</v>
      </c>
      <c r="D602" s="101">
        <v>270.01</v>
      </c>
    </row>
    <row r="603" s="83" customFormat="1" ht="18.75" spans="1:4">
      <c r="A603" s="83">
        <f t="shared" si="9"/>
        <v>5</v>
      </c>
      <c r="B603" s="99">
        <v>20808</v>
      </c>
      <c r="C603" s="100" t="s">
        <v>510</v>
      </c>
      <c r="D603" s="101">
        <v>783.68</v>
      </c>
    </row>
    <row r="604" s="83" customFormat="1" ht="18.75" spans="1:4">
      <c r="A604" s="83">
        <f t="shared" si="9"/>
        <v>7</v>
      </c>
      <c r="B604" s="99">
        <v>2080801</v>
      </c>
      <c r="C604" s="100" t="s">
        <v>511</v>
      </c>
      <c r="D604" s="101">
        <v>16.63</v>
      </c>
    </row>
    <row r="605" s="83" customFormat="1" ht="18.75" hidden="1" spans="1:4">
      <c r="A605" s="83">
        <f t="shared" si="9"/>
        <v>7</v>
      </c>
      <c r="B605" s="99">
        <v>2080802</v>
      </c>
      <c r="C605" s="100" t="s">
        <v>512</v>
      </c>
      <c r="D605" s="101">
        <v>0</v>
      </c>
    </row>
    <row r="606" s="83" customFormat="1" ht="18.75" spans="1:4">
      <c r="A606" s="83">
        <f t="shared" si="9"/>
        <v>7</v>
      </c>
      <c r="B606" s="99">
        <v>2080803</v>
      </c>
      <c r="C606" s="100" t="s">
        <v>513</v>
      </c>
      <c r="D606" s="101">
        <v>41.62</v>
      </c>
    </row>
    <row r="607" s="83" customFormat="1" ht="18.75" hidden="1" spans="1:4">
      <c r="A607" s="83">
        <f t="shared" si="9"/>
        <v>7</v>
      </c>
      <c r="B607" s="99">
        <v>2080804</v>
      </c>
      <c r="C607" s="100" t="s">
        <v>514</v>
      </c>
      <c r="D607" s="101">
        <v>0</v>
      </c>
    </row>
    <row r="608" s="83" customFormat="1" ht="18.75" spans="1:4">
      <c r="A608" s="83">
        <f t="shared" si="9"/>
        <v>7</v>
      </c>
      <c r="B608" s="99">
        <v>2080805</v>
      </c>
      <c r="C608" s="100" t="s">
        <v>515</v>
      </c>
      <c r="D608" s="101">
        <v>160.12</v>
      </c>
    </row>
    <row r="609" s="83" customFormat="1" ht="18.75" hidden="1" spans="1:4">
      <c r="A609" s="83">
        <f t="shared" si="9"/>
        <v>7</v>
      </c>
      <c r="B609" s="99">
        <v>2080806</v>
      </c>
      <c r="C609" s="100" t="s">
        <v>516</v>
      </c>
      <c r="D609" s="101">
        <v>0</v>
      </c>
    </row>
    <row r="610" s="83" customFormat="1" ht="18.75" spans="1:4">
      <c r="A610" s="83">
        <f t="shared" si="9"/>
        <v>7</v>
      </c>
      <c r="B610" s="99">
        <v>2080899</v>
      </c>
      <c r="C610" s="100" t="s">
        <v>517</v>
      </c>
      <c r="D610" s="101">
        <v>565.31</v>
      </c>
    </row>
    <row r="611" s="83" customFormat="1" ht="18.75" spans="1:4">
      <c r="A611" s="83">
        <f t="shared" si="9"/>
        <v>5</v>
      </c>
      <c r="B611" s="99">
        <v>20809</v>
      </c>
      <c r="C611" s="100" t="s">
        <v>518</v>
      </c>
      <c r="D611" s="101">
        <v>226.05</v>
      </c>
    </row>
    <row r="612" s="83" customFormat="1" ht="18.75" spans="1:4">
      <c r="A612" s="83">
        <f t="shared" si="9"/>
        <v>7</v>
      </c>
      <c r="B612" s="99">
        <v>2080901</v>
      </c>
      <c r="C612" s="100" t="s">
        <v>519</v>
      </c>
      <c r="D612" s="101">
        <v>226.05</v>
      </c>
    </row>
    <row r="613" s="83" customFormat="1" ht="18.75" hidden="1" spans="1:4">
      <c r="A613" s="83">
        <f t="shared" si="9"/>
        <v>7</v>
      </c>
      <c r="B613" s="99">
        <v>2080902</v>
      </c>
      <c r="C613" s="100" t="s">
        <v>520</v>
      </c>
      <c r="D613" s="101">
        <v>0</v>
      </c>
    </row>
    <row r="614" s="83" customFormat="1" ht="18.75" hidden="1" spans="1:4">
      <c r="A614" s="83">
        <f t="shared" si="9"/>
        <v>7</v>
      </c>
      <c r="B614" s="99">
        <v>2080903</v>
      </c>
      <c r="C614" s="100" t="s">
        <v>521</v>
      </c>
      <c r="D614" s="101">
        <v>0</v>
      </c>
    </row>
    <row r="615" s="83" customFormat="1" ht="18.75" hidden="1" spans="1:4">
      <c r="A615" s="83">
        <f t="shared" si="9"/>
        <v>7</v>
      </c>
      <c r="B615" s="99">
        <v>2080904</v>
      </c>
      <c r="C615" s="100" t="s">
        <v>522</v>
      </c>
      <c r="D615" s="101">
        <v>0</v>
      </c>
    </row>
    <row r="616" s="83" customFormat="1" ht="18.75" hidden="1" spans="1:4">
      <c r="A616" s="83">
        <f t="shared" si="9"/>
        <v>7</v>
      </c>
      <c r="B616" s="99">
        <v>2080905</v>
      </c>
      <c r="C616" s="100" t="s">
        <v>523</v>
      </c>
      <c r="D616" s="101">
        <v>0</v>
      </c>
    </row>
    <row r="617" s="83" customFormat="1" ht="18.75" hidden="1" spans="1:4">
      <c r="A617" s="83">
        <f t="shared" si="9"/>
        <v>7</v>
      </c>
      <c r="B617" s="99">
        <v>2080999</v>
      </c>
      <c r="C617" s="100" t="s">
        <v>524</v>
      </c>
      <c r="D617" s="101">
        <v>0</v>
      </c>
    </row>
    <row r="618" s="83" customFormat="1" ht="18.75" spans="1:4">
      <c r="A618" s="83">
        <f t="shared" si="9"/>
        <v>5</v>
      </c>
      <c r="B618" s="99">
        <v>20810</v>
      </c>
      <c r="C618" s="100" t="s">
        <v>525</v>
      </c>
      <c r="D618" s="101">
        <v>616.02</v>
      </c>
    </row>
    <row r="619" s="83" customFormat="1" ht="18.75" spans="1:4">
      <c r="A619" s="83">
        <f t="shared" si="9"/>
        <v>7</v>
      </c>
      <c r="B619" s="99">
        <v>2081001</v>
      </c>
      <c r="C619" s="100" t="s">
        <v>526</v>
      </c>
      <c r="D619" s="101">
        <v>4.61</v>
      </c>
    </row>
    <row r="620" s="83" customFormat="1" ht="18.75" spans="1:4">
      <c r="A620" s="83">
        <f t="shared" si="9"/>
        <v>7</v>
      </c>
      <c r="B620" s="99">
        <v>2081002</v>
      </c>
      <c r="C620" s="100" t="s">
        <v>527</v>
      </c>
      <c r="D620" s="101">
        <v>272.25</v>
      </c>
    </row>
    <row r="621" s="83" customFormat="1" ht="18.75" hidden="1" spans="1:4">
      <c r="A621" s="83">
        <f t="shared" si="9"/>
        <v>7</v>
      </c>
      <c r="B621" s="99">
        <v>2081003</v>
      </c>
      <c r="C621" s="100" t="s">
        <v>528</v>
      </c>
      <c r="D621" s="101">
        <v>0</v>
      </c>
    </row>
    <row r="622" s="83" customFormat="1" ht="18.75" hidden="1" spans="1:4">
      <c r="A622" s="83">
        <f t="shared" si="9"/>
        <v>7</v>
      </c>
      <c r="B622" s="99">
        <v>2081004</v>
      </c>
      <c r="C622" s="100" t="s">
        <v>529</v>
      </c>
      <c r="D622" s="101">
        <v>0</v>
      </c>
    </row>
    <row r="623" s="83" customFormat="1" ht="18.75" hidden="1" spans="1:4">
      <c r="A623" s="83">
        <f t="shared" si="9"/>
        <v>7</v>
      </c>
      <c r="B623" s="99">
        <v>2081005</v>
      </c>
      <c r="C623" s="100" t="s">
        <v>530</v>
      </c>
      <c r="D623" s="101">
        <v>0</v>
      </c>
    </row>
    <row r="624" s="83" customFormat="1" ht="18.75" spans="1:4">
      <c r="A624" s="83">
        <f t="shared" si="9"/>
        <v>7</v>
      </c>
      <c r="B624" s="99">
        <v>2081006</v>
      </c>
      <c r="C624" s="100" t="s">
        <v>531</v>
      </c>
      <c r="D624" s="101">
        <v>5</v>
      </c>
    </row>
    <row r="625" s="83" customFormat="1" ht="18.75" spans="1:4">
      <c r="A625" s="83">
        <f t="shared" si="9"/>
        <v>7</v>
      </c>
      <c r="B625" s="99">
        <v>2081099</v>
      </c>
      <c r="C625" s="100" t="s">
        <v>532</v>
      </c>
      <c r="D625" s="101">
        <v>334.16</v>
      </c>
    </row>
    <row r="626" s="83" customFormat="1" ht="18.75" spans="1:4">
      <c r="A626" s="83">
        <f t="shared" si="9"/>
        <v>5</v>
      </c>
      <c r="B626" s="99">
        <v>20811</v>
      </c>
      <c r="C626" s="100" t="s">
        <v>533</v>
      </c>
      <c r="D626" s="101">
        <v>398.21</v>
      </c>
    </row>
    <row r="627" s="83" customFormat="1" ht="18.75" hidden="1" spans="1:4">
      <c r="A627" s="83">
        <f t="shared" si="9"/>
        <v>7</v>
      </c>
      <c r="B627" s="99">
        <v>2081101</v>
      </c>
      <c r="C627" s="100" t="s">
        <v>97</v>
      </c>
      <c r="D627" s="101">
        <v>0</v>
      </c>
    </row>
    <row r="628" s="83" customFormat="1" ht="18.75" hidden="1" spans="1:4">
      <c r="A628" s="83">
        <f t="shared" si="9"/>
        <v>7</v>
      </c>
      <c r="B628" s="99">
        <v>2081102</v>
      </c>
      <c r="C628" s="100" t="s">
        <v>98</v>
      </c>
      <c r="D628" s="101">
        <v>0</v>
      </c>
    </row>
    <row r="629" s="83" customFormat="1" ht="18.75" hidden="1" spans="1:4">
      <c r="A629" s="83">
        <f t="shared" si="9"/>
        <v>7</v>
      </c>
      <c r="B629" s="99">
        <v>2081103</v>
      </c>
      <c r="C629" s="100" t="s">
        <v>99</v>
      </c>
      <c r="D629" s="101">
        <v>0</v>
      </c>
    </row>
    <row r="630" s="83" customFormat="1" ht="18.75" hidden="1" spans="1:4">
      <c r="A630" s="83">
        <f t="shared" si="9"/>
        <v>7</v>
      </c>
      <c r="B630" s="99">
        <v>2081104</v>
      </c>
      <c r="C630" s="100" t="s">
        <v>534</v>
      </c>
      <c r="D630" s="101">
        <v>0</v>
      </c>
    </row>
    <row r="631" s="83" customFormat="1" ht="18.75" spans="1:4">
      <c r="A631" s="83">
        <f t="shared" si="9"/>
        <v>7</v>
      </c>
      <c r="B631" s="99">
        <v>2081105</v>
      </c>
      <c r="C631" s="100" t="s">
        <v>535</v>
      </c>
      <c r="D631" s="101">
        <v>8.29</v>
      </c>
    </row>
    <row r="632" s="83" customFormat="1" ht="18.75" hidden="1" spans="1:4">
      <c r="A632" s="83">
        <f t="shared" si="9"/>
        <v>7</v>
      </c>
      <c r="B632" s="99">
        <v>2081106</v>
      </c>
      <c r="C632" s="100" t="s">
        <v>536</v>
      </c>
      <c r="D632" s="101">
        <v>0</v>
      </c>
    </row>
    <row r="633" s="83" customFormat="1" ht="18.75" spans="1:4">
      <c r="A633" s="83">
        <f t="shared" si="9"/>
        <v>7</v>
      </c>
      <c r="B633" s="99">
        <v>2081107</v>
      </c>
      <c r="C633" s="100" t="s">
        <v>537</v>
      </c>
      <c r="D633" s="101">
        <v>228.9</v>
      </c>
    </row>
    <row r="634" s="83" customFormat="1" ht="18.75" spans="1:4">
      <c r="A634" s="83">
        <f t="shared" si="9"/>
        <v>7</v>
      </c>
      <c r="B634" s="99">
        <v>2081199</v>
      </c>
      <c r="C634" s="100" t="s">
        <v>538</v>
      </c>
      <c r="D634" s="101">
        <v>161.02</v>
      </c>
    </row>
    <row r="635" s="83" customFormat="1" ht="18.75" hidden="1" spans="1:4">
      <c r="A635" s="83">
        <f t="shared" si="9"/>
        <v>5</v>
      </c>
      <c r="B635" s="99">
        <v>20816</v>
      </c>
      <c r="C635" s="100" t="s">
        <v>539</v>
      </c>
      <c r="D635" s="101">
        <v>0</v>
      </c>
    </row>
    <row r="636" s="83" customFormat="1" ht="18.75" hidden="1" spans="1:4">
      <c r="A636" s="83">
        <f t="shared" si="9"/>
        <v>7</v>
      </c>
      <c r="B636" s="99">
        <v>2081601</v>
      </c>
      <c r="C636" s="100" t="s">
        <v>97</v>
      </c>
      <c r="D636" s="101">
        <v>0</v>
      </c>
    </row>
    <row r="637" s="83" customFormat="1" ht="18.75" hidden="1" spans="1:4">
      <c r="A637" s="83">
        <f t="shared" si="9"/>
        <v>7</v>
      </c>
      <c r="B637" s="99">
        <v>2081602</v>
      </c>
      <c r="C637" s="100" t="s">
        <v>98</v>
      </c>
      <c r="D637" s="101">
        <v>0</v>
      </c>
    </row>
    <row r="638" s="83" customFormat="1" ht="18.75" hidden="1" spans="1:4">
      <c r="A638" s="83">
        <f t="shared" si="9"/>
        <v>7</v>
      </c>
      <c r="B638" s="99">
        <v>2081603</v>
      </c>
      <c r="C638" s="100" t="s">
        <v>99</v>
      </c>
      <c r="D638" s="101">
        <v>0</v>
      </c>
    </row>
    <row r="639" s="83" customFormat="1" ht="18.75" hidden="1" spans="1:4">
      <c r="A639" s="83">
        <f t="shared" si="9"/>
        <v>7</v>
      </c>
      <c r="B639" s="99">
        <v>2081699</v>
      </c>
      <c r="C639" s="100" t="s">
        <v>540</v>
      </c>
      <c r="D639" s="101">
        <v>0</v>
      </c>
    </row>
    <row r="640" s="83" customFormat="1" ht="18.75" spans="1:4">
      <c r="A640" s="83">
        <f t="shared" si="9"/>
        <v>5</v>
      </c>
      <c r="B640" s="99">
        <v>20819</v>
      </c>
      <c r="C640" s="100" t="s">
        <v>541</v>
      </c>
      <c r="D640" s="101">
        <v>130.96</v>
      </c>
    </row>
    <row r="641" s="83" customFormat="1" ht="18.75" spans="1:4">
      <c r="A641" s="83">
        <f t="shared" si="9"/>
        <v>7</v>
      </c>
      <c r="B641" s="99">
        <v>2081901</v>
      </c>
      <c r="C641" s="100" t="s">
        <v>542</v>
      </c>
      <c r="D641" s="101">
        <v>0.87</v>
      </c>
    </row>
    <row r="642" s="83" customFormat="1" ht="18.75" spans="1:4">
      <c r="A642" s="83">
        <f t="shared" si="9"/>
        <v>7</v>
      </c>
      <c r="B642" s="99">
        <v>2081902</v>
      </c>
      <c r="C642" s="100" t="s">
        <v>543</v>
      </c>
      <c r="D642" s="101">
        <v>130.09</v>
      </c>
    </row>
    <row r="643" s="83" customFormat="1" ht="18.75" spans="1:4">
      <c r="A643" s="83">
        <f t="shared" si="9"/>
        <v>5</v>
      </c>
      <c r="B643" s="99">
        <v>20820</v>
      </c>
      <c r="C643" s="100" t="s">
        <v>544</v>
      </c>
      <c r="D643" s="101">
        <v>2.65</v>
      </c>
    </row>
    <row r="644" s="83" customFormat="1" ht="18.75" spans="1:4">
      <c r="A644" s="83">
        <f t="shared" si="9"/>
        <v>7</v>
      </c>
      <c r="B644" s="99">
        <v>2082001</v>
      </c>
      <c r="C644" s="100" t="s">
        <v>545</v>
      </c>
      <c r="D644" s="101">
        <v>2.64</v>
      </c>
    </row>
    <row r="645" s="83" customFormat="1" ht="18.75" spans="1:4">
      <c r="A645" s="83">
        <f t="shared" si="9"/>
        <v>7</v>
      </c>
      <c r="B645" s="99">
        <v>2082002</v>
      </c>
      <c r="C645" s="100" t="s">
        <v>546</v>
      </c>
      <c r="D645" s="101">
        <v>0.01</v>
      </c>
    </row>
    <row r="646" s="83" customFormat="1" ht="18.75" spans="1:4">
      <c r="A646" s="83">
        <f t="shared" si="9"/>
        <v>5</v>
      </c>
      <c r="B646" s="99">
        <v>20821</v>
      </c>
      <c r="C646" s="100" t="s">
        <v>547</v>
      </c>
      <c r="D646" s="101">
        <v>18.84</v>
      </c>
    </row>
    <row r="647" s="83" customFormat="1" ht="18.75" hidden="1" spans="1:4">
      <c r="A647" s="83">
        <f t="shared" si="9"/>
        <v>7</v>
      </c>
      <c r="B647" s="99">
        <v>2082101</v>
      </c>
      <c r="C647" s="100" t="s">
        <v>548</v>
      </c>
      <c r="D647" s="101">
        <v>0</v>
      </c>
    </row>
    <row r="648" s="83" customFormat="1" ht="18.75" spans="1:4">
      <c r="A648" s="83">
        <f t="shared" ref="A648:A711" si="10">LEN(B648)</f>
        <v>7</v>
      </c>
      <c r="B648" s="99">
        <v>2082102</v>
      </c>
      <c r="C648" s="100" t="s">
        <v>549</v>
      </c>
      <c r="D648" s="101">
        <v>18.84</v>
      </c>
    </row>
    <row r="649" s="83" customFormat="1" ht="18.75" hidden="1" spans="1:4">
      <c r="A649" s="83">
        <f t="shared" si="10"/>
        <v>5</v>
      </c>
      <c r="B649" s="99">
        <v>20824</v>
      </c>
      <c r="C649" s="100" t="s">
        <v>550</v>
      </c>
      <c r="D649" s="101">
        <v>0</v>
      </c>
    </row>
    <row r="650" s="83" customFormat="1" ht="18.75" hidden="1" spans="1:4">
      <c r="A650" s="83">
        <f t="shared" si="10"/>
        <v>7</v>
      </c>
      <c r="B650" s="99">
        <v>2082401</v>
      </c>
      <c r="C650" s="100" t="s">
        <v>551</v>
      </c>
      <c r="D650" s="101">
        <v>0</v>
      </c>
    </row>
    <row r="651" s="83" customFormat="1" ht="18.75" hidden="1" spans="1:4">
      <c r="A651" s="83">
        <f t="shared" si="10"/>
        <v>7</v>
      </c>
      <c r="B651" s="99">
        <v>2082402</v>
      </c>
      <c r="C651" s="100" t="s">
        <v>552</v>
      </c>
      <c r="D651" s="101">
        <v>0</v>
      </c>
    </row>
    <row r="652" s="83" customFormat="1" ht="18.75" hidden="1" spans="1:4">
      <c r="A652" s="83">
        <f t="shared" si="10"/>
        <v>5</v>
      </c>
      <c r="B652" s="99">
        <v>20825</v>
      </c>
      <c r="C652" s="100" t="s">
        <v>553</v>
      </c>
      <c r="D652" s="101">
        <v>0</v>
      </c>
    </row>
    <row r="653" s="83" customFormat="1" ht="18.75" hidden="1" spans="1:4">
      <c r="A653" s="83">
        <f t="shared" si="10"/>
        <v>7</v>
      </c>
      <c r="B653" s="99">
        <v>2082501</v>
      </c>
      <c r="C653" s="100" t="s">
        <v>554</v>
      </c>
      <c r="D653" s="101">
        <v>0</v>
      </c>
    </row>
    <row r="654" s="83" customFormat="1" ht="18.75" hidden="1" spans="1:4">
      <c r="A654" s="83">
        <f t="shared" si="10"/>
        <v>7</v>
      </c>
      <c r="B654" s="99">
        <v>2082502</v>
      </c>
      <c r="C654" s="100" t="s">
        <v>555</v>
      </c>
      <c r="D654" s="101">
        <v>0</v>
      </c>
    </row>
    <row r="655" s="83" customFormat="1" ht="18.75" hidden="1" spans="1:4">
      <c r="A655" s="83">
        <f t="shared" si="10"/>
        <v>5</v>
      </c>
      <c r="B655" s="99">
        <v>20826</v>
      </c>
      <c r="C655" s="100" t="s">
        <v>556</v>
      </c>
      <c r="D655" s="101">
        <v>0</v>
      </c>
    </row>
    <row r="656" s="83" customFormat="1" ht="18.75" hidden="1" spans="1:4">
      <c r="A656" s="83">
        <f t="shared" si="10"/>
        <v>7</v>
      </c>
      <c r="B656" s="99">
        <v>2082601</v>
      </c>
      <c r="C656" s="100" t="s">
        <v>557</v>
      </c>
      <c r="D656" s="101">
        <v>0</v>
      </c>
    </row>
    <row r="657" s="83" customFormat="1" ht="18.75" hidden="1" spans="1:4">
      <c r="A657" s="83">
        <f t="shared" si="10"/>
        <v>7</v>
      </c>
      <c r="B657" s="99">
        <v>2082602</v>
      </c>
      <c r="C657" s="100" t="s">
        <v>558</v>
      </c>
      <c r="D657" s="101">
        <v>0</v>
      </c>
    </row>
    <row r="658" s="83" customFormat="1" ht="18.75" hidden="1" spans="1:4">
      <c r="A658" s="83">
        <f t="shared" si="10"/>
        <v>7</v>
      </c>
      <c r="B658" s="99">
        <v>2082699</v>
      </c>
      <c r="C658" s="100" t="s">
        <v>559</v>
      </c>
      <c r="D658" s="101">
        <v>0</v>
      </c>
    </row>
    <row r="659" s="83" customFormat="1" ht="18.75" hidden="1" spans="1:4">
      <c r="A659" s="83">
        <f t="shared" si="10"/>
        <v>5</v>
      </c>
      <c r="B659" s="99">
        <v>20827</v>
      </c>
      <c r="C659" s="100" t="s">
        <v>560</v>
      </c>
      <c r="D659" s="101">
        <v>0</v>
      </c>
    </row>
    <row r="660" s="83" customFormat="1" ht="18.75" hidden="1" spans="1:4">
      <c r="A660" s="83">
        <f t="shared" si="10"/>
        <v>7</v>
      </c>
      <c r="B660" s="99">
        <v>2082701</v>
      </c>
      <c r="C660" s="100" t="s">
        <v>561</v>
      </c>
      <c r="D660" s="101">
        <v>0</v>
      </c>
    </row>
    <row r="661" s="83" customFormat="1" ht="18.75" hidden="1" spans="1:4">
      <c r="A661" s="83">
        <f t="shared" si="10"/>
        <v>7</v>
      </c>
      <c r="B661" s="99">
        <v>2082702</v>
      </c>
      <c r="C661" s="100" t="s">
        <v>562</v>
      </c>
      <c r="D661" s="101">
        <v>0</v>
      </c>
    </row>
    <row r="662" s="83" customFormat="1" ht="18.75" hidden="1" spans="1:4">
      <c r="A662" s="83">
        <f t="shared" si="10"/>
        <v>7</v>
      </c>
      <c r="B662" s="99">
        <v>2082799</v>
      </c>
      <c r="C662" s="100" t="s">
        <v>563</v>
      </c>
      <c r="D662" s="101">
        <v>0</v>
      </c>
    </row>
    <row r="663" s="83" customFormat="1" ht="18.75" spans="1:4">
      <c r="A663" s="83">
        <f t="shared" si="10"/>
        <v>5</v>
      </c>
      <c r="B663" s="99">
        <v>20828</v>
      </c>
      <c r="C663" s="100" t="s">
        <v>564</v>
      </c>
      <c r="D663" s="101">
        <v>132.01</v>
      </c>
    </row>
    <row r="664" s="83" customFormat="1" ht="18.75" hidden="1" spans="1:4">
      <c r="A664" s="83">
        <f t="shared" si="10"/>
        <v>7</v>
      </c>
      <c r="B664" s="99">
        <v>2082801</v>
      </c>
      <c r="C664" s="100" t="s">
        <v>97</v>
      </c>
      <c r="D664" s="101">
        <v>0</v>
      </c>
    </row>
    <row r="665" s="83" customFormat="1" ht="18.75" hidden="1" spans="1:4">
      <c r="A665" s="83">
        <f t="shared" si="10"/>
        <v>7</v>
      </c>
      <c r="B665" s="99">
        <v>2082802</v>
      </c>
      <c r="C665" s="100" t="s">
        <v>98</v>
      </c>
      <c r="D665" s="101">
        <v>0</v>
      </c>
    </row>
    <row r="666" s="83" customFormat="1" ht="18.75" hidden="1" spans="1:4">
      <c r="A666" s="83">
        <f t="shared" si="10"/>
        <v>7</v>
      </c>
      <c r="B666" s="99">
        <v>2082803</v>
      </c>
      <c r="C666" s="100" t="s">
        <v>99</v>
      </c>
      <c r="D666" s="101">
        <v>0</v>
      </c>
    </row>
    <row r="667" s="83" customFormat="1" ht="18.75" hidden="1" spans="1:4">
      <c r="A667" s="83">
        <f t="shared" si="10"/>
        <v>7</v>
      </c>
      <c r="B667" s="99">
        <v>2082804</v>
      </c>
      <c r="C667" s="100" t="s">
        <v>565</v>
      </c>
      <c r="D667" s="101">
        <v>0</v>
      </c>
    </row>
    <row r="668" s="83" customFormat="1" ht="18.75" hidden="1" spans="1:4">
      <c r="A668" s="83">
        <f t="shared" si="10"/>
        <v>7</v>
      </c>
      <c r="B668" s="99">
        <v>2082805</v>
      </c>
      <c r="C668" s="100" t="s">
        <v>566</v>
      </c>
      <c r="D668" s="101">
        <v>0</v>
      </c>
    </row>
    <row r="669" s="83" customFormat="1" ht="18.75" spans="1:4">
      <c r="A669" s="83">
        <f t="shared" si="10"/>
        <v>7</v>
      </c>
      <c r="B669" s="99">
        <v>2082850</v>
      </c>
      <c r="C669" s="100" t="s">
        <v>106</v>
      </c>
      <c r="D669" s="101">
        <v>129.69</v>
      </c>
    </row>
    <row r="670" s="83" customFormat="1" ht="18.75" spans="1:4">
      <c r="A670" s="83">
        <f t="shared" si="10"/>
        <v>7</v>
      </c>
      <c r="B670" s="99">
        <v>2082899</v>
      </c>
      <c r="C670" s="100" t="s">
        <v>567</v>
      </c>
      <c r="D670" s="101">
        <v>2.32</v>
      </c>
    </row>
    <row r="671" s="83" customFormat="1" ht="18.75" hidden="1" spans="1:4">
      <c r="A671" s="83">
        <f t="shared" si="10"/>
        <v>5</v>
      </c>
      <c r="B671" s="99">
        <v>20830</v>
      </c>
      <c r="C671" s="100" t="s">
        <v>568</v>
      </c>
      <c r="D671" s="101">
        <v>0</v>
      </c>
    </row>
    <row r="672" s="83" customFormat="1" ht="18.75" hidden="1" spans="1:4">
      <c r="A672" s="83">
        <f t="shared" si="10"/>
        <v>7</v>
      </c>
      <c r="B672" s="99">
        <v>2083001</v>
      </c>
      <c r="C672" s="100" t="s">
        <v>569</v>
      </c>
      <c r="D672" s="101">
        <v>0</v>
      </c>
    </row>
    <row r="673" s="83" customFormat="1" ht="18.75" hidden="1" spans="1:4">
      <c r="A673" s="83">
        <f t="shared" si="10"/>
        <v>7</v>
      </c>
      <c r="B673" s="99">
        <v>2083099</v>
      </c>
      <c r="C673" s="100" t="s">
        <v>570</v>
      </c>
      <c r="D673" s="101">
        <v>0</v>
      </c>
    </row>
    <row r="674" s="83" customFormat="1" ht="18.75" spans="1:4">
      <c r="A674" s="83">
        <f t="shared" si="10"/>
        <v>5</v>
      </c>
      <c r="B674" s="99">
        <v>20899</v>
      </c>
      <c r="C674" s="100" t="s">
        <v>571</v>
      </c>
      <c r="D674" s="101">
        <v>3.11</v>
      </c>
    </row>
    <row r="675" s="83" customFormat="1" ht="18.75" spans="1:4">
      <c r="A675" s="83">
        <f t="shared" si="10"/>
        <v>7</v>
      </c>
      <c r="B675" s="99">
        <v>2089999</v>
      </c>
      <c r="C675" s="100" t="s">
        <v>572</v>
      </c>
      <c r="D675" s="101">
        <v>3.11</v>
      </c>
    </row>
    <row r="676" s="82" customFormat="1" ht="18.75" spans="1:4">
      <c r="A676" s="82">
        <f t="shared" si="10"/>
        <v>3</v>
      </c>
      <c r="B676" s="97">
        <v>210</v>
      </c>
      <c r="C676" s="98" t="s">
        <v>573</v>
      </c>
      <c r="D676" s="96">
        <v>14298.96</v>
      </c>
    </row>
    <row r="677" s="83" customFormat="1" ht="18.75" spans="1:4">
      <c r="A677" s="83">
        <f t="shared" si="10"/>
        <v>5</v>
      </c>
      <c r="B677" s="99">
        <v>21001</v>
      </c>
      <c r="C677" s="100" t="s">
        <v>574</v>
      </c>
      <c r="D677" s="101">
        <v>633.8</v>
      </c>
    </row>
    <row r="678" s="83" customFormat="1" ht="18.75" spans="1:4">
      <c r="A678" s="83">
        <f t="shared" si="10"/>
        <v>7</v>
      </c>
      <c r="B678" s="99">
        <v>2100101</v>
      </c>
      <c r="C678" s="100" t="s">
        <v>97</v>
      </c>
      <c r="D678" s="101">
        <v>368.33</v>
      </c>
    </row>
    <row r="679" s="83" customFormat="1" ht="18.75" hidden="1" spans="1:4">
      <c r="A679" s="83">
        <f t="shared" si="10"/>
        <v>7</v>
      </c>
      <c r="B679" s="99">
        <v>2100102</v>
      </c>
      <c r="C679" s="100" t="s">
        <v>98</v>
      </c>
      <c r="D679" s="101">
        <v>0</v>
      </c>
    </row>
    <row r="680" s="83" customFormat="1" ht="18.75" hidden="1" spans="1:4">
      <c r="A680" s="83">
        <f t="shared" si="10"/>
        <v>7</v>
      </c>
      <c r="B680" s="99">
        <v>2100103</v>
      </c>
      <c r="C680" s="100" t="s">
        <v>99</v>
      </c>
      <c r="D680" s="101">
        <v>0</v>
      </c>
    </row>
    <row r="681" s="83" customFormat="1" ht="18.75" spans="1:4">
      <c r="A681" s="83">
        <f t="shared" si="10"/>
        <v>7</v>
      </c>
      <c r="B681" s="99">
        <v>2100199</v>
      </c>
      <c r="C681" s="100" t="s">
        <v>575</v>
      </c>
      <c r="D681" s="101">
        <v>265.47</v>
      </c>
    </row>
    <row r="682" s="83" customFormat="1" ht="18.75" spans="1:4">
      <c r="A682" s="83">
        <f t="shared" si="10"/>
        <v>5</v>
      </c>
      <c r="B682" s="99">
        <v>21002</v>
      </c>
      <c r="C682" s="100" t="s">
        <v>576</v>
      </c>
      <c r="D682" s="101">
        <v>4</v>
      </c>
    </row>
    <row r="683" s="83" customFormat="1" ht="18.75" spans="1:4">
      <c r="A683" s="83">
        <f t="shared" si="10"/>
        <v>7</v>
      </c>
      <c r="B683" s="99">
        <v>2100201</v>
      </c>
      <c r="C683" s="100" t="s">
        <v>577</v>
      </c>
      <c r="D683" s="101">
        <v>4</v>
      </c>
    </row>
    <row r="684" s="83" customFormat="1" ht="18.75" hidden="1" spans="1:4">
      <c r="A684" s="83">
        <f t="shared" si="10"/>
        <v>7</v>
      </c>
      <c r="B684" s="99">
        <v>2100202</v>
      </c>
      <c r="C684" s="100" t="s">
        <v>578</v>
      </c>
      <c r="D684" s="101">
        <v>0</v>
      </c>
    </row>
    <row r="685" s="83" customFormat="1" ht="18.75" hidden="1" spans="1:4">
      <c r="A685" s="83">
        <f t="shared" si="10"/>
        <v>7</v>
      </c>
      <c r="B685" s="99">
        <v>2100203</v>
      </c>
      <c r="C685" s="100" t="s">
        <v>579</v>
      </c>
      <c r="D685" s="101">
        <v>0</v>
      </c>
    </row>
    <row r="686" s="83" customFormat="1" ht="18.75" hidden="1" spans="1:4">
      <c r="A686" s="83">
        <f t="shared" si="10"/>
        <v>7</v>
      </c>
      <c r="B686" s="99">
        <v>2100204</v>
      </c>
      <c r="C686" s="100" t="s">
        <v>580</v>
      </c>
      <c r="D686" s="101">
        <v>0</v>
      </c>
    </row>
    <row r="687" s="83" customFormat="1" ht="18.75" hidden="1" spans="1:4">
      <c r="A687" s="83">
        <f t="shared" si="10"/>
        <v>7</v>
      </c>
      <c r="B687" s="99">
        <v>2100205</v>
      </c>
      <c r="C687" s="100" t="s">
        <v>581</v>
      </c>
      <c r="D687" s="101">
        <v>0</v>
      </c>
    </row>
    <row r="688" s="83" customFormat="1" ht="18.75" hidden="1" spans="1:4">
      <c r="A688" s="83">
        <f t="shared" si="10"/>
        <v>7</v>
      </c>
      <c r="B688" s="99">
        <v>2100206</v>
      </c>
      <c r="C688" s="100" t="s">
        <v>582</v>
      </c>
      <c r="D688" s="101">
        <v>0</v>
      </c>
    </row>
    <row r="689" s="83" customFormat="1" ht="18.75" hidden="1" spans="1:4">
      <c r="A689" s="83">
        <f t="shared" si="10"/>
        <v>7</v>
      </c>
      <c r="B689" s="99">
        <v>2100207</v>
      </c>
      <c r="C689" s="100" t="s">
        <v>583</v>
      </c>
      <c r="D689" s="101">
        <v>0</v>
      </c>
    </row>
    <row r="690" s="83" customFormat="1" ht="18.75" hidden="1" spans="1:4">
      <c r="A690" s="83">
        <f t="shared" si="10"/>
        <v>7</v>
      </c>
      <c r="B690" s="99">
        <v>2100208</v>
      </c>
      <c r="C690" s="100" t="s">
        <v>584</v>
      </c>
      <c r="D690" s="101">
        <v>0</v>
      </c>
    </row>
    <row r="691" s="83" customFormat="1" ht="18.75" hidden="1" spans="1:4">
      <c r="A691" s="83">
        <f t="shared" si="10"/>
        <v>7</v>
      </c>
      <c r="B691" s="99">
        <v>2100209</v>
      </c>
      <c r="C691" s="100" t="s">
        <v>585</v>
      </c>
      <c r="D691" s="101">
        <v>0</v>
      </c>
    </row>
    <row r="692" s="83" customFormat="1" ht="18.75" hidden="1" spans="1:4">
      <c r="A692" s="83">
        <f t="shared" si="10"/>
        <v>7</v>
      </c>
      <c r="B692" s="99">
        <v>2100210</v>
      </c>
      <c r="C692" s="100" t="s">
        <v>586</v>
      </c>
      <c r="D692" s="101">
        <v>0</v>
      </c>
    </row>
    <row r="693" s="83" customFormat="1" ht="18.75" hidden="1" spans="1:4">
      <c r="A693" s="83">
        <f t="shared" si="10"/>
        <v>7</v>
      </c>
      <c r="B693" s="99">
        <v>2100211</v>
      </c>
      <c r="C693" s="100" t="s">
        <v>587</v>
      </c>
      <c r="D693" s="101">
        <v>0</v>
      </c>
    </row>
    <row r="694" s="83" customFormat="1" ht="18.75" hidden="1" spans="1:4">
      <c r="A694" s="83">
        <f t="shared" si="10"/>
        <v>7</v>
      </c>
      <c r="B694" s="99">
        <v>2100212</v>
      </c>
      <c r="C694" s="100" t="s">
        <v>588</v>
      </c>
      <c r="D694" s="101">
        <v>0</v>
      </c>
    </row>
    <row r="695" s="83" customFormat="1" ht="18.75" hidden="1" spans="1:4">
      <c r="A695" s="83">
        <f t="shared" si="10"/>
        <v>7</v>
      </c>
      <c r="B695" s="99">
        <v>2100299</v>
      </c>
      <c r="C695" s="100" t="s">
        <v>589</v>
      </c>
      <c r="D695" s="101">
        <v>0</v>
      </c>
    </row>
    <row r="696" s="83" customFormat="1" ht="18.75" spans="1:4">
      <c r="A696" s="83">
        <f t="shared" si="10"/>
        <v>5</v>
      </c>
      <c r="B696" s="99">
        <v>21003</v>
      </c>
      <c r="C696" s="100" t="s">
        <v>590</v>
      </c>
      <c r="D696" s="101">
        <v>6809.98</v>
      </c>
    </row>
    <row r="697" s="83" customFormat="1" ht="18.75" hidden="1" spans="1:4">
      <c r="A697" s="83">
        <f t="shared" si="10"/>
        <v>7</v>
      </c>
      <c r="B697" s="99">
        <v>2100301</v>
      </c>
      <c r="C697" s="100" t="s">
        <v>591</v>
      </c>
      <c r="D697" s="101">
        <v>0</v>
      </c>
    </row>
    <row r="698" s="83" customFormat="1" ht="18.75" hidden="1" spans="1:4">
      <c r="A698" s="83">
        <f t="shared" si="10"/>
        <v>7</v>
      </c>
      <c r="B698" s="99">
        <v>2100302</v>
      </c>
      <c r="C698" s="100" t="s">
        <v>592</v>
      </c>
      <c r="D698" s="101">
        <v>0</v>
      </c>
    </row>
    <row r="699" s="83" customFormat="1" ht="18.75" spans="1:4">
      <c r="A699" s="83">
        <f t="shared" si="10"/>
        <v>7</v>
      </c>
      <c r="B699" s="99">
        <v>2100399</v>
      </c>
      <c r="C699" s="100" t="s">
        <v>593</v>
      </c>
      <c r="D699" s="101">
        <v>6809.98</v>
      </c>
    </row>
    <row r="700" s="83" customFormat="1" ht="18.75" spans="1:4">
      <c r="A700" s="83">
        <f t="shared" si="10"/>
        <v>5</v>
      </c>
      <c r="B700" s="99">
        <v>21004</v>
      </c>
      <c r="C700" s="100" t="s">
        <v>594</v>
      </c>
      <c r="D700" s="101">
        <v>6473.74</v>
      </c>
    </row>
    <row r="701" s="83" customFormat="1" ht="18.75" hidden="1" spans="1:4">
      <c r="A701" s="83">
        <f t="shared" si="10"/>
        <v>7</v>
      </c>
      <c r="B701" s="99">
        <v>2100401</v>
      </c>
      <c r="C701" s="100" t="s">
        <v>595</v>
      </c>
      <c r="D701" s="101">
        <v>0</v>
      </c>
    </row>
    <row r="702" s="83" customFormat="1" ht="18.75" spans="1:4">
      <c r="A702" s="83">
        <f t="shared" si="10"/>
        <v>7</v>
      </c>
      <c r="B702" s="99">
        <v>2100402</v>
      </c>
      <c r="C702" s="100" t="s">
        <v>596</v>
      </c>
      <c r="D702" s="101">
        <v>0.97</v>
      </c>
    </row>
    <row r="703" s="83" customFormat="1" ht="18.75" hidden="1" spans="1:4">
      <c r="A703" s="83">
        <f t="shared" si="10"/>
        <v>7</v>
      </c>
      <c r="B703" s="99">
        <v>2100403</v>
      </c>
      <c r="C703" s="100" t="s">
        <v>597</v>
      </c>
      <c r="D703" s="101">
        <v>0</v>
      </c>
    </row>
    <row r="704" s="83" customFormat="1" ht="18.75" hidden="1" spans="1:4">
      <c r="A704" s="83">
        <f t="shared" si="10"/>
        <v>7</v>
      </c>
      <c r="B704" s="99">
        <v>2100404</v>
      </c>
      <c r="C704" s="100" t="s">
        <v>598</v>
      </c>
      <c r="D704" s="101">
        <v>0</v>
      </c>
    </row>
    <row r="705" s="83" customFormat="1" ht="18.75" hidden="1" spans="1:4">
      <c r="A705" s="83">
        <f t="shared" si="10"/>
        <v>7</v>
      </c>
      <c r="B705" s="99">
        <v>2100405</v>
      </c>
      <c r="C705" s="100" t="s">
        <v>599</v>
      </c>
      <c r="D705" s="101">
        <v>0</v>
      </c>
    </row>
    <row r="706" s="83" customFormat="1" ht="18.75" hidden="1" spans="1:4">
      <c r="A706" s="83">
        <f t="shared" si="10"/>
        <v>7</v>
      </c>
      <c r="B706" s="99">
        <v>2100406</v>
      </c>
      <c r="C706" s="100" t="s">
        <v>600</v>
      </c>
      <c r="D706" s="101">
        <v>0</v>
      </c>
    </row>
    <row r="707" s="83" customFormat="1" ht="18.75" hidden="1" spans="1:4">
      <c r="A707" s="83">
        <f t="shared" si="10"/>
        <v>7</v>
      </c>
      <c r="B707" s="99">
        <v>2100407</v>
      </c>
      <c r="C707" s="100" t="s">
        <v>601</v>
      </c>
      <c r="D707" s="101">
        <v>0</v>
      </c>
    </row>
    <row r="708" s="83" customFormat="1" ht="18.75" spans="1:4">
      <c r="A708" s="83">
        <f t="shared" si="10"/>
        <v>7</v>
      </c>
      <c r="B708" s="99">
        <v>2100408</v>
      </c>
      <c r="C708" s="100" t="s">
        <v>602</v>
      </c>
      <c r="D708" s="101">
        <v>2078.17</v>
      </c>
    </row>
    <row r="709" s="83" customFormat="1" ht="18.75" spans="1:4">
      <c r="A709" s="83">
        <f t="shared" si="10"/>
        <v>7</v>
      </c>
      <c r="B709" s="99">
        <v>2100409</v>
      </c>
      <c r="C709" s="100" t="s">
        <v>603</v>
      </c>
      <c r="D709" s="101">
        <v>87.29</v>
      </c>
    </row>
    <row r="710" s="83" customFormat="1" ht="18.75" spans="1:4">
      <c r="A710" s="83">
        <f t="shared" si="10"/>
        <v>7</v>
      </c>
      <c r="B710" s="99">
        <v>2100410</v>
      </c>
      <c r="C710" s="100" t="s">
        <v>604</v>
      </c>
      <c r="D710" s="101">
        <v>4307.21</v>
      </c>
    </row>
    <row r="711" s="83" customFormat="1" ht="18.75" spans="1:4">
      <c r="A711" s="83">
        <f t="shared" si="10"/>
        <v>7</v>
      </c>
      <c r="B711" s="99">
        <v>2100499</v>
      </c>
      <c r="C711" s="100" t="s">
        <v>605</v>
      </c>
      <c r="D711" s="101">
        <v>0.1</v>
      </c>
    </row>
    <row r="712" s="83" customFormat="1" ht="18.75" hidden="1" spans="1:4">
      <c r="A712" s="83">
        <f t="shared" ref="A712:A775" si="11">LEN(B712)</f>
        <v>5</v>
      </c>
      <c r="B712" s="99">
        <v>21006</v>
      </c>
      <c r="C712" s="100" t="s">
        <v>606</v>
      </c>
      <c r="D712" s="101">
        <v>0</v>
      </c>
    </row>
    <row r="713" s="83" customFormat="1" ht="18.75" hidden="1" spans="1:4">
      <c r="A713" s="83">
        <f t="shared" si="11"/>
        <v>7</v>
      </c>
      <c r="B713" s="99">
        <v>2100601</v>
      </c>
      <c r="C713" s="100" t="s">
        <v>607</v>
      </c>
      <c r="D713" s="101">
        <v>0</v>
      </c>
    </row>
    <row r="714" s="83" customFormat="1" ht="18.75" hidden="1" spans="1:4">
      <c r="A714" s="83">
        <f t="shared" si="11"/>
        <v>7</v>
      </c>
      <c r="B714" s="99">
        <v>2100699</v>
      </c>
      <c r="C714" s="100" t="s">
        <v>608</v>
      </c>
      <c r="D714" s="101">
        <v>0</v>
      </c>
    </row>
    <row r="715" s="83" customFormat="1" ht="18.75" spans="1:4">
      <c r="A715" s="83">
        <f t="shared" si="11"/>
        <v>5</v>
      </c>
      <c r="B715" s="99">
        <v>21007</v>
      </c>
      <c r="C715" s="100" t="s">
        <v>609</v>
      </c>
      <c r="D715" s="101">
        <v>345.47</v>
      </c>
    </row>
    <row r="716" s="83" customFormat="1" ht="18.75" hidden="1" spans="1:4">
      <c r="A716" s="83">
        <f t="shared" si="11"/>
        <v>7</v>
      </c>
      <c r="B716" s="99">
        <v>2100716</v>
      </c>
      <c r="C716" s="100" t="s">
        <v>610</v>
      </c>
      <c r="D716" s="101">
        <v>0</v>
      </c>
    </row>
    <row r="717" s="83" customFormat="1" ht="18.75" spans="1:4">
      <c r="A717" s="83">
        <f t="shared" si="11"/>
        <v>7</v>
      </c>
      <c r="B717" s="99">
        <v>2100717</v>
      </c>
      <c r="C717" s="100" t="s">
        <v>611</v>
      </c>
      <c r="D717" s="101">
        <v>215.7</v>
      </c>
    </row>
    <row r="718" s="83" customFormat="1" ht="18.75" spans="1:4">
      <c r="A718" s="83">
        <f t="shared" si="11"/>
        <v>7</v>
      </c>
      <c r="B718" s="99">
        <v>2100799</v>
      </c>
      <c r="C718" s="100" t="s">
        <v>612</v>
      </c>
      <c r="D718" s="101">
        <v>129.78</v>
      </c>
    </row>
    <row r="719" s="83" customFormat="1" ht="18.75" hidden="1" spans="1:4">
      <c r="A719" s="83">
        <f t="shared" si="11"/>
        <v>5</v>
      </c>
      <c r="B719" s="99">
        <v>21011</v>
      </c>
      <c r="C719" s="100" t="s">
        <v>613</v>
      </c>
      <c r="D719" s="101">
        <v>0</v>
      </c>
    </row>
    <row r="720" s="83" customFormat="1" ht="18.75" hidden="1" spans="1:4">
      <c r="A720" s="83">
        <f t="shared" si="11"/>
        <v>7</v>
      </c>
      <c r="B720" s="99">
        <v>2101101</v>
      </c>
      <c r="C720" s="100" t="s">
        <v>614</v>
      </c>
      <c r="D720" s="101">
        <v>0</v>
      </c>
    </row>
    <row r="721" s="83" customFormat="1" ht="18.75" hidden="1" spans="1:4">
      <c r="A721" s="83">
        <f t="shared" si="11"/>
        <v>7</v>
      </c>
      <c r="B721" s="99">
        <v>2101102</v>
      </c>
      <c r="C721" s="100" t="s">
        <v>615</v>
      </c>
      <c r="D721" s="101">
        <v>0</v>
      </c>
    </row>
    <row r="722" s="83" customFormat="1" ht="18.75" hidden="1" spans="1:4">
      <c r="A722" s="83">
        <f t="shared" si="11"/>
        <v>7</v>
      </c>
      <c r="B722" s="99">
        <v>2101103</v>
      </c>
      <c r="C722" s="100" t="s">
        <v>616</v>
      </c>
      <c r="D722" s="101">
        <v>0</v>
      </c>
    </row>
    <row r="723" s="83" customFormat="1" ht="18.75" hidden="1" spans="1:4">
      <c r="A723" s="83">
        <f t="shared" si="11"/>
        <v>7</v>
      </c>
      <c r="B723" s="99">
        <v>2101199</v>
      </c>
      <c r="C723" s="100" t="s">
        <v>617</v>
      </c>
      <c r="D723" s="101">
        <v>0</v>
      </c>
    </row>
    <row r="724" s="83" customFormat="1" ht="18.75" hidden="1" spans="1:4">
      <c r="A724" s="83">
        <f t="shared" si="11"/>
        <v>5</v>
      </c>
      <c r="B724" s="99">
        <v>21012</v>
      </c>
      <c r="C724" s="100" t="s">
        <v>618</v>
      </c>
      <c r="D724" s="101">
        <v>0</v>
      </c>
    </row>
    <row r="725" s="83" customFormat="1" ht="18.75" hidden="1" spans="1:4">
      <c r="A725" s="83">
        <f t="shared" si="11"/>
        <v>7</v>
      </c>
      <c r="B725" s="99">
        <v>2101201</v>
      </c>
      <c r="C725" s="100" t="s">
        <v>619</v>
      </c>
      <c r="D725" s="101">
        <v>0</v>
      </c>
    </row>
    <row r="726" s="83" customFormat="1" ht="18.75" hidden="1" spans="1:4">
      <c r="A726" s="83">
        <f t="shared" si="11"/>
        <v>7</v>
      </c>
      <c r="B726" s="99">
        <v>2101202</v>
      </c>
      <c r="C726" s="100" t="s">
        <v>620</v>
      </c>
      <c r="D726" s="101">
        <v>0</v>
      </c>
    </row>
    <row r="727" s="83" customFormat="1" ht="18.75" hidden="1" spans="1:4">
      <c r="A727" s="83">
        <f t="shared" si="11"/>
        <v>7</v>
      </c>
      <c r="B727" s="99">
        <v>2101299</v>
      </c>
      <c r="C727" s="100" t="s">
        <v>621</v>
      </c>
      <c r="D727" s="101">
        <v>0</v>
      </c>
    </row>
    <row r="728" s="83" customFormat="1" ht="18.75" spans="1:4">
      <c r="A728" s="83">
        <f t="shared" si="11"/>
        <v>5</v>
      </c>
      <c r="B728" s="99">
        <v>21013</v>
      </c>
      <c r="C728" s="100" t="s">
        <v>622</v>
      </c>
      <c r="D728" s="101">
        <v>4.45</v>
      </c>
    </row>
    <row r="729" s="83" customFormat="1" ht="18.75" spans="1:4">
      <c r="A729" s="83">
        <f t="shared" si="11"/>
        <v>7</v>
      </c>
      <c r="B729" s="99">
        <v>2101301</v>
      </c>
      <c r="C729" s="100" t="s">
        <v>623</v>
      </c>
      <c r="D729" s="101">
        <v>4.45</v>
      </c>
    </row>
    <row r="730" s="83" customFormat="1" ht="18.75" hidden="1" spans="1:4">
      <c r="A730" s="83">
        <f t="shared" si="11"/>
        <v>7</v>
      </c>
      <c r="B730" s="99">
        <v>2101302</v>
      </c>
      <c r="C730" s="100" t="s">
        <v>624</v>
      </c>
      <c r="D730" s="101">
        <v>0</v>
      </c>
    </row>
    <row r="731" s="83" customFormat="1" ht="18.75" hidden="1" spans="1:4">
      <c r="A731" s="83">
        <f t="shared" si="11"/>
        <v>7</v>
      </c>
      <c r="B731" s="99">
        <v>2101399</v>
      </c>
      <c r="C731" s="100" t="s">
        <v>625</v>
      </c>
      <c r="D731" s="101">
        <v>0</v>
      </c>
    </row>
    <row r="732" s="83" customFormat="1" ht="18.75" spans="1:4">
      <c r="A732" s="83">
        <f t="shared" si="11"/>
        <v>5</v>
      </c>
      <c r="B732" s="99">
        <v>21014</v>
      </c>
      <c r="C732" s="100" t="s">
        <v>626</v>
      </c>
      <c r="D732" s="101">
        <v>11.73</v>
      </c>
    </row>
    <row r="733" s="83" customFormat="1" ht="18.75" spans="1:4">
      <c r="A733" s="83">
        <f t="shared" si="11"/>
        <v>7</v>
      </c>
      <c r="B733" s="99">
        <v>2101401</v>
      </c>
      <c r="C733" s="100" t="s">
        <v>627</v>
      </c>
      <c r="D733" s="101">
        <v>11.73</v>
      </c>
    </row>
    <row r="734" s="83" customFormat="1" ht="18.75" hidden="1" spans="1:4">
      <c r="A734" s="83">
        <f t="shared" si="11"/>
        <v>7</v>
      </c>
      <c r="B734" s="99">
        <v>2101499</v>
      </c>
      <c r="C734" s="100" t="s">
        <v>628</v>
      </c>
      <c r="D734" s="101">
        <v>0</v>
      </c>
    </row>
    <row r="735" s="83" customFormat="1" ht="18.75" hidden="1" spans="1:4">
      <c r="A735" s="83">
        <f t="shared" si="11"/>
        <v>5</v>
      </c>
      <c r="B735" s="99">
        <v>21015</v>
      </c>
      <c r="C735" s="100" t="s">
        <v>629</v>
      </c>
      <c r="D735" s="101">
        <v>0</v>
      </c>
    </row>
    <row r="736" s="83" customFormat="1" ht="18.75" hidden="1" spans="1:4">
      <c r="A736" s="83">
        <f t="shared" si="11"/>
        <v>7</v>
      </c>
      <c r="B736" s="99">
        <v>2101501</v>
      </c>
      <c r="C736" s="100" t="s">
        <v>97</v>
      </c>
      <c r="D736" s="101">
        <v>0</v>
      </c>
    </row>
    <row r="737" s="83" customFormat="1" ht="18.75" hidden="1" spans="1:4">
      <c r="A737" s="83">
        <f t="shared" si="11"/>
        <v>7</v>
      </c>
      <c r="B737" s="99">
        <v>2101502</v>
      </c>
      <c r="C737" s="100" t="s">
        <v>98</v>
      </c>
      <c r="D737" s="101">
        <v>0</v>
      </c>
    </row>
    <row r="738" s="83" customFormat="1" ht="18.75" hidden="1" spans="1:4">
      <c r="A738" s="83">
        <f t="shared" si="11"/>
        <v>7</v>
      </c>
      <c r="B738" s="99">
        <v>2101503</v>
      </c>
      <c r="C738" s="100" t="s">
        <v>99</v>
      </c>
      <c r="D738" s="101">
        <v>0</v>
      </c>
    </row>
    <row r="739" s="83" customFormat="1" ht="18.75" hidden="1" spans="1:4">
      <c r="A739" s="83">
        <f t="shared" si="11"/>
        <v>7</v>
      </c>
      <c r="B739" s="99">
        <v>2101504</v>
      </c>
      <c r="C739" s="100" t="s">
        <v>138</v>
      </c>
      <c r="D739" s="101">
        <v>0</v>
      </c>
    </row>
    <row r="740" s="83" customFormat="1" ht="18.75" hidden="1" spans="1:4">
      <c r="A740" s="83">
        <f t="shared" si="11"/>
        <v>7</v>
      </c>
      <c r="B740" s="99">
        <v>2101505</v>
      </c>
      <c r="C740" s="100" t="s">
        <v>630</v>
      </c>
      <c r="D740" s="101">
        <v>0</v>
      </c>
    </row>
    <row r="741" s="83" customFormat="1" ht="18.75" hidden="1" spans="1:4">
      <c r="A741" s="83">
        <f t="shared" si="11"/>
        <v>7</v>
      </c>
      <c r="B741" s="99">
        <v>2101506</v>
      </c>
      <c r="C741" s="100" t="s">
        <v>631</v>
      </c>
      <c r="D741" s="101">
        <v>0</v>
      </c>
    </row>
    <row r="742" s="83" customFormat="1" ht="18.75" hidden="1" spans="1:4">
      <c r="A742" s="83">
        <f t="shared" si="11"/>
        <v>7</v>
      </c>
      <c r="B742" s="99">
        <v>2101550</v>
      </c>
      <c r="C742" s="100" t="s">
        <v>106</v>
      </c>
      <c r="D742" s="101">
        <v>0</v>
      </c>
    </row>
    <row r="743" s="83" customFormat="1" ht="18.75" hidden="1" spans="1:4">
      <c r="A743" s="83">
        <f t="shared" si="11"/>
        <v>7</v>
      </c>
      <c r="B743" s="99">
        <v>2101599</v>
      </c>
      <c r="C743" s="100" t="s">
        <v>632</v>
      </c>
      <c r="D743" s="101">
        <v>0</v>
      </c>
    </row>
    <row r="744" s="83" customFormat="1" ht="18.75" spans="1:4">
      <c r="A744" s="83">
        <f t="shared" si="11"/>
        <v>5</v>
      </c>
      <c r="B744" s="99">
        <v>21016</v>
      </c>
      <c r="C744" s="100" t="s">
        <v>633</v>
      </c>
      <c r="D744" s="101">
        <v>14.72</v>
      </c>
    </row>
    <row r="745" s="83" customFormat="1" ht="18.75" spans="1:4">
      <c r="A745" s="83">
        <f t="shared" si="11"/>
        <v>7</v>
      </c>
      <c r="B745" s="99">
        <v>2101601</v>
      </c>
      <c r="C745" s="100" t="s">
        <v>634</v>
      </c>
      <c r="D745" s="101">
        <v>14.72</v>
      </c>
    </row>
    <row r="746" s="83" customFormat="1" ht="18.75" spans="1:4">
      <c r="A746" s="83">
        <f t="shared" si="11"/>
        <v>5</v>
      </c>
      <c r="B746" s="99">
        <v>21099</v>
      </c>
      <c r="C746" s="100" t="s">
        <v>635</v>
      </c>
      <c r="D746" s="101">
        <v>1.08</v>
      </c>
    </row>
    <row r="747" s="83" customFormat="1" ht="18.75" spans="1:4">
      <c r="A747" s="83">
        <f t="shared" si="11"/>
        <v>7</v>
      </c>
      <c r="B747" s="99">
        <v>2109999</v>
      </c>
      <c r="C747" s="100" t="s">
        <v>636</v>
      </c>
      <c r="D747" s="101">
        <v>1.08</v>
      </c>
    </row>
    <row r="748" s="82" customFormat="1" ht="18.75" spans="1:4">
      <c r="A748" s="82">
        <f t="shared" si="11"/>
        <v>3</v>
      </c>
      <c r="B748" s="97">
        <v>211</v>
      </c>
      <c r="C748" s="98" t="s">
        <v>637</v>
      </c>
      <c r="D748" s="96">
        <v>383.35</v>
      </c>
    </row>
    <row r="749" s="83" customFormat="1" ht="18.75" spans="1:4">
      <c r="A749" s="83">
        <f t="shared" si="11"/>
        <v>5</v>
      </c>
      <c r="B749" s="99">
        <v>21101</v>
      </c>
      <c r="C749" s="100" t="s">
        <v>638</v>
      </c>
      <c r="D749" s="101">
        <v>326.48</v>
      </c>
    </row>
    <row r="750" s="83" customFormat="1" ht="18.75" spans="1:4">
      <c r="A750" s="83">
        <f t="shared" si="11"/>
        <v>7</v>
      </c>
      <c r="B750" s="99">
        <v>2110101</v>
      </c>
      <c r="C750" s="100" t="s">
        <v>97</v>
      </c>
      <c r="D750" s="101">
        <v>320.36</v>
      </c>
    </row>
    <row r="751" s="83" customFormat="1" ht="18.75" hidden="1" spans="1:4">
      <c r="A751" s="83">
        <f t="shared" si="11"/>
        <v>7</v>
      </c>
      <c r="B751" s="99">
        <v>2110102</v>
      </c>
      <c r="C751" s="100" t="s">
        <v>98</v>
      </c>
      <c r="D751" s="101">
        <v>0</v>
      </c>
    </row>
    <row r="752" s="83" customFormat="1" ht="18.75" hidden="1" spans="1:4">
      <c r="A752" s="83">
        <f t="shared" si="11"/>
        <v>7</v>
      </c>
      <c r="B752" s="99">
        <v>2110103</v>
      </c>
      <c r="C752" s="100" t="s">
        <v>99</v>
      </c>
      <c r="D752" s="101">
        <v>0</v>
      </c>
    </row>
    <row r="753" s="83" customFormat="1" ht="18.75" hidden="1" spans="1:4">
      <c r="A753" s="83">
        <f t="shared" si="11"/>
        <v>7</v>
      </c>
      <c r="B753" s="99">
        <v>2110104</v>
      </c>
      <c r="C753" s="100" t="s">
        <v>639</v>
      </c>
      <c r="D753" s="101">
        <v>0</v>
      </c>
    </row>
    <row r="754" s="83" customFormat="1" ht="18.75" hidden="1" spans="1:4">
      <c r="A754" s="83">
        <f t="shared" si="11"/>
        <v>7</v>
      </c>
      <c r="B754" s="99">
        <v>2110105</v>
      </c>
      <c r="C754" s="100" t="s">
        <v>640</v>
      </c>
      <c r="D754" s="101">
        <v>0</v>
      </c>
    </row>
    <row r="755" s="83" customFormat="1" ht="18.75" hidden="1" spans="1:4">
      <c r="A755" s="83">
        <f t="shared" si="11"/>
        <v>7</v>
      </c>
      <c r="B755" s="99">
        <v>2110106</v>
      </c>
      <c r="C755" s="100" t="s">
        <v>641</v>
      </c>
      <c r="D755" s="101">
        <v>0</v>
      </c>
    </row>
    <row r="756" s="83" customFormat="1" ht="18.75" hidden="1" spans="1:4">
      <c r="A756" s="83">
        <f t="shared" si="11"/>
        <v>7</v>
      </c>
      <c r="B756" s="99">
        <v>2110107</v>
      </c>
      <c r="C756" s="100" t="s">
        <v>642</v>
      </c>
      <c r="D756" s="101">
        <v>0</v>
      </c>
    </row>
    <row r="757" s="83" customFormat="1" ht="18.75" hidden="1" spans="1:4">
      <c r="A757" s="83">
        <f t="shared" si="11"/>
        <v>7</v>
      </c>
      <c r="B757" s="99">
        <v>2110108</v>
      </c>
      <c r="C757" s="100" t="s">
        <v>643</v>
      </c>
      <c r="D757" s="101">
        <v>0</v>
      </c>
    </row>
    <row r="758" s="83" customFormat="1" ht="18.75" spans="1:4">
      <c r="A758" s="83">
        <f t="shared" si="11"/>
        <v>7</v>
      </c>
      <c r="B758" s="99">
        <v>2110199</v>
      </c>
      <c r="C758" s="100" t="s">
        <v>644</v>
      </c>
      <c r="D758" s="101">
        <v>6.12</v>
      </c>
    </row>
    <row r="759" s="83" customFormat="1" ht="18.75" hidden="1" spans="1:4">
      <c r="A759" s="83">
        <f t="shared" si="11"/>
        <v>5</v>
      </c>
      <c r="B759" s="99">
        <v>21102</v>
      </c>
      <c r="C759" s="100" t="s">
        <v>645</v>
      </c>
      <c r="D759" s="101">
        <v>0</v>
      </c>
    </row>
    <row r="760" s="83" customFormat="1" ht="18.75" hidden="1" spans="1:4">
      <c r="A760" s="83">
        <f t="shared" si="11"/>
        <v>7</v>
      </c>
      <c r="B760" s="99">
        <v>2110203</v>
      </c>
      <c r="C760" s="100" t="s">
        <v>646</v>
      </c>
      <c r="D760" s="101">
        <v>0</v>
      </c>
    </row>
    <row r="761" s="83" customFormat="1" ht="18.75" hidden="1" spans="1:4">
      <c r="A761" s="83">
        <f t="shared" si="11"/>
        <v>7</v>
      </c>
      <c r="B761" s="99">
        <v>2110204</v>
      </c>
      <c r="C761" s="100" t="s">
        <v>647</v>
      </c>
      <c r="D761" s="101">
        <v>0</v>
      </c>
    </row>
    <row r="762" s="83" customFormat="1" ht="18.75" hidden="1" spans="1:4">
      <c r="A762" s="83">
        <f t="shared" si="11"/>
        <v>7</v>
      </c>
      <c r="B762" s="99">
        <v>2110299</v>
      </c>
      <c r="C762" s="100" t="s">
        <v>648</v>
      </c>
      <c r="D762" s="101">
        <v>0</v>
      </c>
    </row>
    <row r="763" s="83" customFormat="1" ht="18.75" hidden="1" spans="1:4">
      <c r="A763" s="83">
        <f t="shared" si="11"/>
        <v>5</v>
      </c>
      <c r="B763" s="99">
        <v>21103</v>
      </c>
      <c r="C763" s="100" t="s">
        <v>649</v>
      </c>
      <c r="D763" s="101">
        <v>0</v>
      </c>
    </row>
    <row r="764" s="83" customFormat="1" ht="18.75" hidden="1" spans="1:4">
      <c r="A764" s="83">
        <f t="shared" si="11"/>
        <v>7</v>
      </c>
      <c r="B764" s="99">
        <v>2110301</v>
      </c>
      <c r="C764" s="100" t="s">
        <v>650</v>
      </c>
      <c r="D764" s="101">
        <v>0</v>
      </c>
    </row>
    <row r="765" s="83" customFormat="1" ht="18.75" hidden="1" spans="1:4">
      <c r="A765" s="83">
        <f t="shared" si="11"/>
        <v>7</v>
      </c>
      <c r="B765" s="99">
        <v>2110302</v>
      </c>
      <c r="C765" s="100" t="s">
        <v>651</v>
      </c>
      <c r="D765" s="101">
        <v>0</v>
      </c>
    </row>
    <row r="766" s="83" customFormat="1" ht="18.75" hidden="1" spans="1:4">
      <c r="A766" s="83">
        <f t="shared" si="11"/>
        <v>7</v>
      </c>
      <c r="B766" s="99">
        <v>2110303</v>
      </c>
      <c r="C766" s="100" t="s">
        <v>652</v>
      </c>
      <c r="D766" s="101">
        <v>0</v>
      </c>
    </row>
    <row r="767" s="83" customFormat="1" ht="18.75" hidden="1" spans="1:4">
      <c r="A767" s="83">
        <f t="shared" si="11"/>
        <v>7</v>
      </c>
      <c r="B767" s="99">
        <v>2110304</v>
      </c>
      <c r="C767" s="100" t="s">
        <v>653</v>
      </c>
      <c r="D767" s="101">
        <v>0</v>
      </c>
    </row>
    <row r="768" s="83" customFormat="1" ht="18.75" hidden="1" spans="1:4">
      <c r="A768" s="83">
        <f t="shared" si="11"/>
        <v>7</v>
      </c>
      <c r="B768" s="99">
        <v>2110305</v>
      </c>
      <c r="C768" s="100" t="s">
        <v>654</v>
      </c>
      <c r="D768" s="101">
        <v>0</v>
      </c>
    </row>
    <row r="769" s="83" customFormat="1" ht="18.75" hidden="1" spans="1:4">
      <c r="A769" s="83">
        <f t="shared" si="11"/>
        <v>7</v>
      </c>
      <c r="B769" s="99">
        <v>2110306</v>
      </c>
      <c r="C769" s="100" t="s">
        <v>655</v>
      </c>
      <c r="D769" s="101">
        <v>0</v>
      </c>
    </row>
    <row r="770" s="83" customFormat="1" ht="18.75" hidden="1" spans="1:4">
      <c r="A770" s="83">
        <f t="shared" si="11"/>
        <v>7</v>
      </c>
      <c r="B770" s="99">
        <v>2110307</v>
      </c>
      <c r="C770" s="100" t="s">
        <v>656</v>
      </c>
      <c r="D770" s="101">
        <v>0</v>
      </c>
    </row>
    <row r="771" s="83" customFormat="1" ht="18.75" hidden="1" spans="1:4">
      <c r="A771" s="83">
        <f t="shared" si="11"/>
        <v>7</v>
      </c>
      <c r="B771" s="99">
        <v>2110399</v>
      </c>
      <c r="C771" s="100" t="s">
        <v>657</v>
      </c>
      <c r="D771" s="101">
        <v>0</v>
      </c>
    </row>
    <row r="772" s="83" customFormat="1" ht="18.75" spans="1:4">
      <c r="A772" s="83">
        <f t="shared" si="11"/>
        <v>5</v>
      </c>
      <c r="B772" s="99">
        <v>21104</v>
      </c>
      <c r="C772" s="100" t="s">
        <v>658</v>
      </c>
      <c r="D772" s="101">
        <v>56.87</v>
      </c>
    </row>
    <row r="773" s="83" customFormat="1" ht="18.75" spans="1:4">
      <c r="A773" s="83">
        <f t="shared" si="11"/>
        <v>7</v>
      </c>
      <c r="B773" s="99">
        <v>2110401</v>
      </c>
      <c r="C773" s="100" t="s">
        <v>659</v>
      </c>
      <c r="D773" s="101">
        <v>56.42</v>
      </c>
    </row>
    <row r="774" s="83" customFormat="1" ht="18.75" spans="1:4">
      <c r="A774" s="83">
        <f t="shared" si="11"/>
        <v>7</v>
      </c>
      <c r="B774" s="99">
        <v>2110402</v>
      </c>
      <c r="C774" s="100" t="s">
        <v>660</v>
      </c>
      <c r="D774" s="101">
        <v>0.45</v>
      </c>
    </row>
    <row r="775" s="83" customFormat="1" ht="18.75" hidden="1" spans="1:4">
      <c r="A775" s="83">
        <f t="shared" si="11"/>
        <v>7</v>
      </c>
      <c r="B775" s="99">
        <v>2110404</v>
      </c>
      <c r="C775" s="100" t="s">
        <v>661</v>
      </c>
      <c r="D775" s="101">
        <v>0</v>
      </c>
    </row>
    <row r="776" s="83" customFormat="1" ht="18.75" hidden="1" spans="1:4">
      <c r="A776" s="83">
        <f t="shared" ref="A776:A839" si="12">LEN(B776)</f>
        <v>7</v>
      </c>
      <c r="B776" s="99">
        <v>2110499</v>
      </c>
      <c r="C776" s="100" t="s">
        <v>662</v>
      </c>
      <c r="D776" s="101">
        <v>0</v>
      </c>
    </row>
    <row r="777" s="83" customFormat="1" ht="18.75" hidden="1" spans="1:4">
      <c r="A777" s="83">
        <f t="shared" si="12"/>
        <v>5</v>
      </c>
      <c r="B777" s="99">
        <v>21105</v>
      </c>
      <c r="C777" s="100" t="s">
        <v>663</v>
      </c>
      <c r="D777" s="101">
        <v>0</v>
      </c>
    </row>
    <row r="778" s="83" customFormat="1" ht="18.75" hidden="1" spans="1:4">
      <c r="A778" s="83">
        <f t="shared" si="12"/>
        <v>7</v>
      </c>
      <c r="B778" s="99">
        <v>2110501</v>
      </c>
      <c r="C778" s="100" t="s">
        <v>664</v>
      </c>
      <c r="D778" s="101">
        <v>0</v>
      </c>
    </row>
    <row r="779" s="83" customFormat="1" ht="18.75" hidden="1" spans="1:4">
      <c r="A779" s="83">
        <f t="shared" si="12"/>
        <v>7</v>
      </c>
      <c r="B779" s="99">
        <v>2110502</v>
      </c>
      <c r="C779" s="100" t="s">
        <v>665</v>
      </c>
      <c r="D779" s="101">
        <v>0</v>
      </c>
    </row>
    <row r="780" s="83" customFormat="1" ht="18.75" hidden="1" spans="1:4">
      <c r="A780" s="83">
        <f t="shared" si="12"/>
        <v>7</v>
      </c>
      <c r="B780" s="99">
        <v>2110503</v>
      </c>
      <c r="C780" s="100" t="s">
        <v>666</v>
      </c>
      <c r="D780" s="101">
        <v>0</v>
      </c>
    </row>
    <row r="781" s="83" customFormat="1" ht="18.75" hidden="1" spans="1:4">
      <c r="A781" s="83">
        <f t="shared" si="12"/>
        <v>7</v>
      </c>
      <c r="B781" s="99">
        <v>2110506</v>
      </c>
      <c r="C781" s="100" t="s">
        <v>667</v>
      </c>
      <c r="D781" s="101">
        <v>0</v>
      </c>
    </row>
    <row r="782" s="83" customFormat="1" ht="18.75" hidden="1" spans="1:4">
      <c r="A782" s="83">
        <f t="shared" si="12"/>
        <v>7</v>
      </c>
      <c r="B782" s="99">
        <v>2110507</v>
      </c>
      <c r="C782" s="100" t="s">
        <v>668</v>
      </c>
      <c r="D782" s="101">
        <v>0</v>
      </c>
    </row>
    <row r="783" s="83" customFormat="1" ht="18.75" hidden="1" spans="1:4">
      <c r="A783" s="83">
        <f t="shared" si="12"/>
        <v>7</v>
      </c>
      <c r="B783" s="99">
        <v>2110599</v>
      </c>
      <c r="C783" s="100" t="s">
        <v>669</v>
      </c>
      <c r="D783" s="101">
        <v>0</v>
      </c>
    </row>
    <row r="784" s="83" customFormat="1" ht="18.75" hidden="1" spans="1:4">
      <c r="A784" s="83">
        <f t="shared" si="12"/>
        <v>5</v>
      </c>
      <c r="B784" s="99">
        <v>21106</v>
      </c>
      <c r="C784" s="100" t="s">
        <v>670</v>
      </c>
      <c r="D784" s="101">
        <v>0</v>
      </c>
    </row>
    <row r="785" s="83" customFormat="1" ht="18.75" hidden="1" spans="1:4">
      <c r="A785" s="83">
        <f t="shared" si="12"/>
        <v>7</v>
      </c>
      <c r="B785" s="99">
        <v>2110602</v>
      </c>
      <c r="C785" s="100" t="s">
        <v>671</v>
      </c>
      <c r="D785" s="101">
        <v>0</v>
      </c>
    </row>
    <row r="786" s="83" customFormat="1" ht="18.75" hidden="1" spans="1:4">
      <c r="A786" s="83">
        <f t="shared" si="12"/>
        <v>7</v>
      </c>
      <c r="B786" s="99">
        <v>2110603</v>
      </c>
      <c r="C786" s="100" t="s">
        <v>672</v>
      </c>
      <c r="D786" s="101">
        <v>0</v>
      </c>
    </row>
    <row r="787" s="83" customFormat="1" ht="18.75" hidden="1" spans="1:4">
      <c r="A787" s="83">
        <f t="shared" si="12"/>
        <v>7</v>
      </c>
      <c r="B787" s="99">
        <v>2110604</v>
      </c>
      <c r="C787" s="100" t="s">
        <v>673</v>
      </c>
      <c r="D787" s="101">
        <v>0</v>
      </c>
    </row>
    <row r="788" s="83" customFormat="1" ht="18.75" hidden="1" spans="1:4">
      <c r="A788" s="83">
        <f t="shared" si="12"/>
        <v>7</v>
      </c>
      <c r="B788" s="99">
        <v>2110605</v>
      </c>
      <c r="C788" s="100" t="s">
        <v>674</v>
      </c>
      <c r="D788" s="101">
        <v>0</v>
      </c>
    </row>
    <row r="789" s="83" customFormat="1" ht="18.75" hidden="1" spans="1:4">
      <c r="A789" s="83">
        <f t="shared" si="12"/>
        <v>7</v>
      </c>
      <c r="B789" s="99">
        <v>2110699</v>
      </c>
      <c r="C789" s="100" t="s">
        <v>675</v>
      </c>
      <c r="D789" s="101">
        <v>0</v>
      </c>
    </row>
    <row r="790" s="83" customFormat="1" ht="18.75" hidden="1" spans="1:4">
      <c r="A790" s="83">
        <f t="shared" si="12"/>
        <v>5</v>
      </c>
      <c r="B790" s="99">
        <v>21107</v>
      </c>
      <c r="C790" s="100" t="s">
        <v>676</v>
      </c>
      <c r="D790" s="101">
        <v>0</v>
      </c>
    </row>
    <row r="791" s="83" customFormat="1" ht="18.75" hidden="1" spans="1:4">
      <c r="A791" s="83">
        <f t="shared" si="12"/>
        <v>7</v>
      </c>
      <c r="B791" s="99">
        <v>2110704</v>
      </c>
      <c r="C791" s="100" t="s">
        <v>677</v>
      </c>
      <c r="D791" s="101">
        <v>0</v>
      </c>
    </row>
    <row r="792" s="83" customFormat="1" ht="18.75" hidden="1" spans="1:4">
      <c r="A792" s="83">
        <f t="shared" si="12"/>
        <v>7</v>
      </c>
      <c r="B792" s="99">
        <v>2110799</v>
      </c>
      <c r="C792" s="100" t="s">
        <v>678</v>
      </c>
      <c r="D792" s="101">
        <v>0</v>
      </c>
    </row>
    <row r="793" s="83" customFormat="1" ht="18.75" hidden="1" spans="1:4">
      <c r="A793" s="83">
        <f t="shared" si="12"/>
        <v>5</v>
      </c>
      <c r="B793" s="99">
        <v>21108</v>
      </c>
      <c r="C793" s="100" t="s">
        <v>679</v>
      </c>
      <c r="D793" s="101">
        <v>0</v>
      </c>
    </row>
    <row r="794" s="83" customFormat="1" ht="18.75" hidden="1" spans="1:4">
      <c r="A794" s="83">
        <f t="shared" si="12"/>
        <v>7</v>
      </c>
      <c r="B794" s="99">
        <v>2110804</v>
      </c>
      <c r="C794" s="100" t="s">
        <v>680</v>
      </c>
      <c r="D794" s="101">
        <v>0</v>
      </c>
    </row>
    <row r="795" s="83" customFormat="1" ht="18.75" hidden="1" spans="1:4">
      <c r="A795" s="83">
        <f t="shared" si="12"/>
        <v>7</v>
      </c>
      <c r="B795" s="99">
        <v>2110899</v>
      </c>
      <c r="C795" s="100" t="s">
        <v>681</v>
      </c>
      <c r="D795" s="101">
        <v>0</v>
      </c>
    </row>
    <row r="796" s="83" customFormat="1" ht="18.75" hidden="1" spans="1:4">
      <c r="A796" s="83">
        <f t="shared" si="12"/>
        <v>5</v>
      </c>
      <c r="B796" s="99">
        <v>21109</v>
      </c>
      <c r="C796" s="100" t="s">
        <v>682</v>
      </c>
      <c r="D796" s="101">
        <v>0</v>
      </c>
    </row>
    <row r="797" s="83" customFormat="1" ht="18.75" hidden="1" spans="1:4">
      <c r="A797" s="83">
        <f t="shared" si="12"/>
        <v>7</v>
      </c>
      <c r="B797" s="99">
        <v>2110901</v>
      </c>
      <c r="C797" s="100" t="s">
        <v>683</v>
      </c>
      <c r="D797" s="101">
        <v>0</v>
      </c>
    </row>
    <row r="798" s="83" customFormat="1" ht="18.75" hidden="1" spans="1:4">
      <c r="A798" s="83">
        <f t="shared" si="12"/>
        <v>5</v>
      </c>
      <c r="B798" s="99">
        <v>21110</v>
      </c>
      <c r="C798" s="100" t="s">
        <v>684</v>
      </c>
      <c r="D798" s="101">
        <v>0</v>
      </c>
    </row>
    <row r="799" s="83" customFormat="1" ht="18.75" hidden="1" spans="1:4">
      <c r="A799" s="83">
        <f t="shared" si="12"/>
        <v>7</v>
      </c>
      <c r="B799" s="99">
        <v>2111001</v>
      </c>
      <c r="C799" s="100" t="s">
        <v>685</v>
      </c>
      <c r="D799" s="101">
        <v>0</v>
      </c>
    </row>
    <row r="800" s="83" customFormat="1" ht="18.75" hidden="1" spans="1:4">
      <c r="A800" s="83">
        <f t="shared" si="12"/>
        <v>5</v>
      </c>
      <c r="B800" s="99">
        <v>21111</v>
      </c>
      <c r="C800" s="100" t="s">
        <v>686</v>
      </c>
      <c r="D800" s="101">
        <v>0</v>
      </c>
    </row>
    <row r="801" s="83" customFormat="1" ht="18.75" hidden="1" spans="1:4">
      <c r="A801" s="83">
        <f t="shared" si="12"/>
        <v>7</v>
      </c>
      <c r="B801" s="99">
        <v>2111101</v>
      </c>
      <c r="C801" s="100" t="s">
        <v>687</v>
      </c>
      <c r="D801" s="101">
        <v>0</v>
      </c>
    </row>
    <row r="802" s="83" customFormat="1" ht="18.75" hidden="1" spans="1:4">
      <c r="A802" s="83">
        <f t="shared" si="12"/>
        <v>7</v>
      </c>
      <c r="B802" s="99">
        <v>2111102</v>
      </c>
      <c r="C802" s="100" t="s">
        <v>688</v>
      </c>
      <c r="D802" s="101">
        <v>0</v>
      </c>
    </row>
    <row r="803" s="83" customFormat="1" ht="18.75" hidden="1" spans="1:4">
      <c r="A803" s="83">
        <f t="shared" si="12"/>
        <v>7</v>
      </c>
      <c r="B803" s="99">
        <v>2111103</v>
      </c>
      <c r="C803" s="100" t="s">
        <v>689</v>
      </c>
      <c r="D803" s="101">
        <v>0</v>
      </c>
    </row>
    <row r="804" s="83" customFormat="1" ht="18.75" hidden="1" spans="1:4">
      <c r="A804" s="83">
        <f t="shared" si="12"/>
        <v>7</v>
      </c>
      <c r="B804" s="99">
        <v>2111104</v>
      </c>
      <c r="C804" s="100" t="s">
        <v>690</v>
      </c>
      <c r="D804" s="101">
        <v>0</v>
      </c>
    </row>
    <row r="805" s="83" customFormat="1" ht="18.75" hidden="1" spans="1:4">
      <c r="A805" s="83">
        <f t="shared" si="12"/>
        <v>7</v>
      </c>
      <c r="B805" s="99">
        <v>2111199</v>
      </c>
      <c r="C805" s="100" t="s">
        <v>691</v>
      </c>
      <c r="D805" s="101">
        <v>0</v>
      </c>
    </row>
    <row r="806" s="83" customFormat="1" ht="18.75" hidden="1" spans="1:4">
      <c r="A806" s="83">
        <f t="shared" si="12"/>
        <v>5</v>
      </c>
      <c r="B806" s="99">
        <v>21112</v>
      </c>
      <c r="C806" s="100" t="s">
        <v>692</v>
      </c>
      <c r="D806" s="101">
        <v>0</v>
      </c>
    </row>
    <row r="807" s="83" customFormat="1" ht="18.75" hidden="1" spans="1:4">
      <c r="A807" s="83">
        <f t="shared" si="12"/>
        <v>7</v>
      </c>
      <c r="B807" s="99">
        <v>2111201</v>
      </c>
      <c r="C807" s="100" t="s">
        <v>693</v>
      </c>
      <c r="D807" s="101">
        <v>0</v>
      </c>
    </row>
    <row r="808" s="83" customFormat="1" ht="18.75" hidden="1" spans="1:4">
      <c r="A808" s="83">
        <f t="shared" si="12"/>
        <v>5</v>
      </c>
      <c r="B808" s="99">
        <v>21113</v>
      </c>
      <c r="C808" s="100" t="s">
        <v>694</v>
      </c>
      <c r="D808" s="101">
        <v>0</v>
      </c>
    </row>
    <row r="809" s="83" customFormat="1" ht="18.75" hidden="1" spans="1:4">
      <c r="A809" s="83">
        <f t="shared" si="12"/>
        <v>7</v>
      </c>
      <c r="B809" s="99">
        <v>2111301</v>
      </c>
      <c r="C809" s="100" t="s">
        <v>695</v>
      </c>
      <c r="D809" s="101">
        <v>0</v>
      </c>
    </row>
    <row r="810" s="83" customFormat="1" ht="18.75" hidden="1" spans="1:4">
      <c r="A810" s="83">
        <f t="shared" si="12"/>
        <v>5</v>
      </c>
      <c r="B810" s="99">
        <v>21114</v>
      </c>
      <c r="C810" s="100" t="s">
        <v>696</v>
      </c>
      <c r="D810" s="101">
        <v>0</v>
      </c>
    </row>
    <row r="811" s="83" customFormat="1" ht="18.75" hidden="1" spans="1:4">
      <c r="A811" s="83">
        <f t="shared" si="12"/>
        <v>7</v>
      </c>
      <c r="B811" s="99">
        <v>2111401</v>
      </c>
      <c r="C811" s="100" t="s">
        <v>97</v>
      </c>
      <c r="D811" s="101">
        <v>0</v>
      </c>
    </row>
    <row r="812" s="83" customFormat="1" ht="18.75" hidden="1" spans="1:4">
      <c r="A812" s="83">
        <f t="shared" si="12"/>
        <v>7</v>
      </c>
      <c r="B812" s="99">
        <v>2111402</v>
      </c>
      <c r="C812" s="100" t="s">
        <v>98</v>
      </c>
      <c r="D812" s="101">
        <v>0</v>
      </c>
    </row>
    <row r="813" s="83" customFormat="1" ht="18.75" hidden="1" spans="1:4">
      <c r="A813" s="83">
        <f t="shared" si="12"/>
        <v>7</v>
      </c>
      <c r="B813" s="99">
        <v>2111403</v>
      </c>
      <c r="C813" s="100" t="s">
        <v>99</v>
      </c>
      <c r="D813" s="101">
        <v>0</v>
      </c>
    </row>
    <row r="814" s="83" customFormat="1" ht="18.75" hidden="1" spans="1:4">
      <c r="A814" s="83">
        <f t="shared" si="12"/>
        <v>7</v>
      </c>
      <c r="B814" s="99">
        <v>2111404</v>
      </c>
      <c r="C814" s="100" t="s">
        <v>697</v>
      </c>
      <c r="D814" s="101">
        <v>0</v>
      </c>
    </row>
    <row r="815" s="83" customFormat="1" ht="18.75" hidden="1" spans="1:4">
      <c r="A815" s="83">
        <f t="shared" si="12"/>
        <v>7</v>
      </c>
      <c r="B815" s="99">
        <v>2111405</v>
      </c>
      <c r="C815" s="100" t="s">
        <v>698</v>
      </c>
      <c r="D815" s="101">
        <v>0</v>
      </c>
    </row>
    <row r="816" s="83" customFormat="1" ht="18.75" hidden="1" spans="1:4">
      <c r="A816" s="83">
        <f t="shared" si="12"/>
        <v>7</v>
      </c>
      <c r="B816" s="99">
        <v>2111406</v>
      </c>
      <c r="C816" s="100" t="s">
        <v>699</v>
      </c>
      <c r="D816" s="101">
        <v>0</v>
      </c>
    </row>
    <row r="817" s="83" customFormat="1" ht="18.75" hidden="1" spans="1:4">
      <c r="A817" s="83">
        <f t="shared" si="12"/>
        <v>7</v>
      </c>
      <c r="B817" s="99">
        <v>2111407</v>
      </c>
      <c r="C817" s="100" t="s">
        <v>700</v>
      </c>
      <c r="D817" s="101">
        <v>0</v>
      </c>
    </row>
    <row r="818" s="83" customFormat="1" ht="18.75" hidden="1" spans="1:4">
      <c r="A818" s="83">
        <f t="shared" si="12"/>
        <v>7</v>
      </c>
      <c r="B818" s="99">
        <v>2111408</v>
      </c>
      <c r="C818" s="100" t="s">
        <v>701</v>
      </c>
      <c r="D818" s="101">
        <v>0</v>
      </c>
    </row>
    <row r="819" s="83" customFormat="1" ht="18.75" hidden="1" spans="1:4">
      <c r="A819" s="83">
        <f t="shared" si="12"/>
        <v>7</v>
      </c>
      <c r="B819" s="99">
        <v>2111409</v>
      </c>
      <c r="C819" s="100" t="s">
        <v>702</v>
      </c>
      <c r="D819" s="101">
        <v>0</v>
      </c>
    </row>
    <row r="820" s="83" customFormat="1" ht="18.75" hidden="1" spans="1:4">
      <c r="A820" s="83">
        <f t="shared" si="12"/>
        <v>7</v>
      </c>
      <c r="B820" s="99">
        <v>2111410</v>
      </c>
      <c r="C820" s="100" t="s">
        <v>703</v>
      </c>
      <c r="D820" s="101">
        <v>0</v>
      </c>
    </row>
    <row r="821" s="83" customFormat="1" ht="18.75" hidden="1" spans="1:4">
      <c r="A821" s="83">
        <f t="shared" si="12"/>
        <v>7</v>
      </c>
      <c r="B821" s="99">
        <v>2111411</v>
      </c>
      <c r="C821" s="100" t="s">
        <v>138</v>
      </c>
      <c r="D821" s="101">
        <v>0</v>
      </c>
    </row>
    <row r="822" s="83" customFormat="1" ht="18.75" hidden="1" spans="1:4">
      <c r="A822" s="83">
        <f t="shared" si="12"/>
        <v>7</v>
      </c>
      <c r="B822" s="99">
        <v>2111413</v>
      </c>
      <c r="C822" s="100" t="s">
        <v>704</v>
      </c>
      <c r="D822" s="101">
        <v>0</v>
      </c>
    </row>
    <row r="823" s="83" customFormat="1" ht="18.75" hidden="1" spans="1:4">
      <c r="A823" s="83">
        <f t="shared" si="12"/>
        <v>7</v>
      </c>
      <c r="B823" s="99">
        <v>2111450</v>
      </c>
      <c r="C823" s="100" t="s">
        <v>106</v>
      </c>
      <c r="D823" s="101">
        <v>0</v>
      </c>
    </row>
    <row r="824" s="83" customFormat="1" ht="18.75" hidden="1" spans="1:4">
      <c r="A824" s="83">
        <f t="shared" si="12"/>
        <v>7</v>
      </c>
      <c r="B824" s="99">
        <v>2111499</v>
      </c>
      <c r="C824" s="100" t="s">
        <v>705</v>
      </c>
      <c r="D824" s="101">
        <v>0</v>
      </c>
    </row>
    <row r="825" s="83" customFormat="1" ht="18.75" hidden="1" spans="1:4">
      <c r="A825" s="83">
        <f t="shared" si="12"/>
        <v>5</v>
      </c>
      <c r="B825" s="99">
        <v>21199</v>
      </c>
      <c r="C825" s="100" t="s">
        <v>706</v>
      </c>
      <c r="D825" s="101">
        <v>0</v>
      </c>
    </row>
    <row r="826" s="83" customFormat="1" ht="18.75" hidden="1" spans="1:4">
      <c r="A826" s="83">
        <f t="shared" si="12"/>
        <v>7</v>
      </c>
      <c r="B826" s="99">
        <v>2119999</v>
      </c>
      <c r="C826" s="100" t="s">
        <v>707</v>
      </c>
      <c r="D826" s="101">
        <v>0</v>
      </c>
    </row>
    <row r="827" s="82" customFormat="1" ht="18.75" spans="1:4">
      <c r="A827" s="82">
        <f t="shared" si="12"/>
        <v>3</v>
      </c>
      <c r="B827" s="97">
        <v>212</v>
      </c>
      <c r="C827" s="98" t="s">
        <v>708</v>
      </c>
      <c r="D827" s="96">
        <v>8636.05</v>
      </c>
    </row>
    <row r="828" s="83" customFormat="1" ht="18.75" spans="1:4">
      <c r="A828" s="83">
        <f t="shared" si="12"/>
        <v>5</v>
      </c>
      <c r="B828" s="99">
        <v>21201</v>
      </c>
      <c r="C828" s="100" t="s">
        <v>709</v>
      </c>
      <c r="D828" s="101">
        <v>3054.06</v>
      </c>
    </row>
    <row r="829" s="83" customFormat="1" ht="18.75" spans="1:4">
      <c r="A829" s="83">
        <f t="shared" si="12"/>
        <v>7</v>
      </c>
      <c r="B829" s="99">
        <v>2120101</v>
      </c>
      <c r="C829" s="100" t="s">
        <v>97</v>
      </c>
      <c r="D829" s="101">
        <v>2071.87</v>
      </c>
    </row>
    <row r="830" s="83" customFormat="1" ht="18.75" spans="1:4">
      <c r="A830" s="83">
        <f t="shared" si="12"/>
        <v>7</v>
      </c>
      <c r="B830" s="99">
        <v>2120102</v>
      </c>
      <c r="C830" s="100" t="s">
        <v>98</v>
      </c>
      <c r="D830" s="101">
        <v>2.16</v>
      </c>
    </row>
    <row r="831" s="83" customFormat="1" ht="18.75" hidden="1" spans="1:4">
      <c r="A831" s="83">
        <f t="shared" si="12"/>
        <v>7</v>
      </c>
      <c r="B831" s="99">
        <v>2120103</v>
      </c>
      <c r="C831" s="100" t="s">
        <v>99</v>
      </c>
      <c r="D831" s="101">
        <v>0</v>
      </c>
    </row>
    <row r="832" s="83" customFormat="1" ht="18.75" spans="1:4">
      <c r="A832" s="83">
        <f t="shared" si="12"/>
        <v>7</v>
      </c>
      <c r="B832" s="99">
        <v>2120104</v>
      </c>
      <c r="C832" s="100" t="s">
        <v>710</v>
      </c>
      <c r="D832" s="101">
        <v>3.81</v>
      </c>
    </row>
    <row r="833" s="83" customFormat="1" ht="18.75" hidden="1" spans="1:4">
      <c r="A833" s="83">
        <f t="shared" si="12"/>
        <v>7</v>
      </c>
      <c r="B833" s="99">
        <v>2120105</v>
      </c>
      <c r="C833" s="100" t="s">
        <v>711</v>
      </c>
      <c r="D833" s="101">
        <v>0</v>
      </c>
    </row>
    <row r="834" s="83" customFormat="1" ht="18.75" spans="1:4">
      <c r="A834" s="83">
        <f t="shared" si="12"/>
        <v>7</v>
      </c>
      <c r="B834" s="99">
        <v>2120106</v>
      </c>
      <c r="C834" s="100" t="s">
        <v>712</v>
      </c>
      <c r="D834" s="101">
        <v>193.75</v>
      </c>
    </row>
    <row r="835" s="83" customFormat="1" ht="18.75" hidden="1" spans="1:4">
      <c r="A835" s="83">
        <f t="shared" si="12"/>
        <v>7</v>
      </c>
      <c r="B835" s="99">
        <v>2120107</v>
      </c>
      <c r="C835" s="100" t="s">
        <v>713</v>
      </c>
      <c r="D835" s="101">
        <v>0</v>
      </c>
    </row>
    <row r="836" s="83" customFormat="1" ht="18.75" hidden="1" spans="1:4">
      <c r="A836" s="83">
        <f t="shared" si="12"/>
        <v>7</v>
      </c>
      <c r="B836" s="99">
        <v>2120109</v>
      </c>
      <c r="C836" s="100" t="s">
        <v>714</v>
      </c>
      <c r="D836" s="101">
        <v>0</v>
      </c>
    </row>
    <row r="837" s="83" customFormat="1" ht="18.75" hidden="1" spans="1:4">
      <c r="A837" s="83">
        <f t="shared" si="12"/>
        <v>7</v>
      </c>
      <c r="B837" s="99">
        <v>2120110</v>
      </c>
      <c r="C837" s="100" t="s">
        <v>715</v>
      </c>
      <c r="D837" s="101">
        <v>0</v>
      </c>
    </row>
    <row r="838" s="83" customFormat="1" ht="18.75" spans="1:4">
      <c r="A838" s="83">
        <f t="shared" si="12"/>
        <v>7</v>
      </c>
      <c r="B838" s="99">
        <v>2120199</v>
      </c>
      <c r="C838" s="100" t="s">
        <v>716</v>
      </c>
      <c r="D838" s="101">
        <v>782.47</v>
      </c>
    </row>
    <row r="839" s="83" customFormat="1" ht="18.75" hidden="1" spans="1:4">
      <c r="A839" s="83">
        <f t="shared" si="12"/>
        <v>5</v>
      </c>
      <c r="B839" s="99">
        <v>21202</v>
      </c>
      <c r="C839" s="100" t="s">
        <v>717</v>
      </c>
      <c r="D839" s="101">
        <v>0</v>
      </c>
    </row>
    <row r="840" s="83" customFormat="1" ht="18.75" hidden="1" spans="1:4">
      <c r="A840" s="83">
        <f t="shared" ref="A840:A903" si="13">LEN(B840)</f>
        <v>7</v>
      </c>
      <c r="B840" s="99">
        <v>2120201</v>
      </c>
      <c r="C840" s="100" t="s">
        <v>718</v>
      </c>
      <c r="D840" s="101">
        <v>0</v>
      </c>
    </row>
    <row r="841" s="83" customFormat="1" ht="18.75" spans="1:4">
      <c r="A841" s="83">
        <f t="shared" si="13"/>
        <v>5</v>
      </c>
      <c r="B841" s="99">
        <v>21203</v>
      </c>
      <c r="C841" s="100" t="s">
        <v>719</v>
      </c>
      <c r="D841" s="101">
        <v>438.7</v>
      </c>
    </row>
    <row r="842" s="83" customFormat="1" ht="18.75" spans="1:4">
      <c r="A842" s="83">
        <f t="shared" si="13"/>
        <v>7</v>
      </c>
      <c r="B842" s="99">
        <v>2120303</v>
      </c>
      <c r="C842" s="100" t="s">
        <v>720</v>
      </c>
      <c r="D842" s="101">
        <v>438.7</v>
      </c>
    </row>
    <row r="843" s="83" customFormat="1" ht="18.75" hidden="1" spans="1:4">
      <c r="A843" s="83">
        <f t="shared" si="13"/>
        <v>7</v>
      </c>
      <c r="B843" s="99">
        <v>2120399</v>
      </c>
      <c r="C843" s="100" t="s">
        <v>721</v>
      </c>
      <c r="D843" s="101">
        <v>0</v>
      </c>
    </row>
    <row r="844" s="83" customFormat="1" ht="18.75" spans="1:4">
      <c r="A844" s="83">
        <f t="shared" si="13"/>
        <v>5</v>
      </c>
      <c r="B844" s="99">
        <v>21205</v>
      </c>
      <c r="C844" s="100" t="s">
        <v>722</v>
      </c>
      <c r="D844" s="101">
        <v>3268.79</v>
      </c>
    </row>
    <row r="845" s="83" customFormat="1" ht="18.75" spans="1:4">
      <c r="A845" s="83">
        <f t="shared" si="13"/>
        <v>7</v>
      </c>
      <c r="B845" s="99">
        <v>2120501</v>
      </c>
      <c r="C845" s="100" t="s">
        <v>723</v>
      </c>
      <c r="D845" s="101">
        <v>3268.79</v>
      </c>
    </row>
    <row r="846" s="83" customFormat="1" ht="18.75" hidden="1" spans="1:4">
      <c r="A846" s="83">
        <f t="shared" si="13"/>
        <v>5</v>
      </c>
      <c r="B846" s="99">
        <v>21206</v>
      </c>
      <c r="C846" s="100" t="s">
        <v>724</v>
      </c>
      <c r="D846" s="101">
        <v>0</v>
      </c>
    </row>
    <row r="847" s="83" customFormat="1" ht="18.75" hidden="1" spans="1:4">
      <c r="A847" s="83">
        <f t="shared" si="13"/>
        <v>7</v>
      </c>
      <c r="B847" s="99">
        <v>2120601</v>
      </c>
      <c r="C847" s="100" t="s">
        <v>725</v>
      </c>
      <c r="D847" s="101">
        <v>0</v>
      </c>
    </row>
    <row r="848" s="83" customFormat="1" ht="18.75" spans="1:4">
      <c r="A848" s="83">
        <f t="shared" si="13"/>
        <v>5</v>
      </c>
      <c r="B848" s="99">
        <v>21299</v>
      </c>
      <c r="C848" s="100" t="s">
        <v>726</v>
      </c>
      <c r="D848" s="101">
        <v>1874.5</v>
      </c>
    </row>
    <row r="849" s="83" customFormat="1" ht="18.75" spans="1:4">
      <c r="A849" s="83">
        <f t="shared" si="13"/>
        <v>7</v>
      </c>
      <c r="B849" s="99">
        <v>2129999</v>
      </c>
      <c r="C849" s="100" t="s">
        <v>727</v>
      </c>
      <c r="D849" s="101">
        <v>1874.5</v>
      </c>
    </row>
    <row r="850" s="82" customFormat="1" ht="18.75" spans="1:4">
      <c r="A850" s="82">
        <f t="shared" si="13"/>
        <v>3</v>
      </c>
      <c r="B850" s="97">
        <v>213</v>
      </c>
      <c r="C850" s="98" t="s">
        <v>728</v>
      </c>
      <c r="D850" s="96">
        <v>4748.24</v>
      </c>
    </row>
    <row r="851" s="83" customFormat="1" ht="18.75" spans="1:4">
      <c r="A851" s="83">
        <f t="shared" si="13"/>
        <v>5</v>
      </c>
      <c r="B851" s="99">
        <v>21301</v>
      </c>
      <c r="C851" s="100" t="s">
        <v>729</v>
      </c>
      <c r="D851" s="101">
        <v>3103.53</v>
      </c>
    </row>
    <row r="852" s="83" customFormat="1" ht="18.75" spans="1:4">
      <c r="A852" s="83">
        <f t="shared" si="13"/>
        <v>7</v>
      </c>
      <c r="B852" s="99">
        <v>2130101</v>
      </c>
      <c r="C852" s="100" t="s">
        <v>97</v>
      </c>
      <c r="D852" s="101">
        <v>334.6</v>
      </c>
    </row>
    <row r="853" s="83" customFormat="1" ht="18.75" hidden="1" spans="1:4">
      <c r="A853" s="83">
        <f t="shared" si="13"/>
        <v>7</v>
      </c>
      <c r="B853" s="99">
        <v>2130102</v>
      </c>
      <c r="C853" s="100" t="s">
        <v>98</v>
      </c>
      <c r="D853" s="101">
        <v>0</v>
      </c>
    </row>
    <row r="854" s="83" customFormat="1" ht="18.75" hidden="1" spans="1:4">
      <c r="A854" s="83">
        <f t="shared" si="13"/>
        <v>7</v>
      </c>
      <c r="B854" s="99">
        <v>2130103</v>
      </c>
      <c r="C854" s="100" t="s">
        <v>99</v>
      </c>
      <c r="D854" s="101">
        <v>0</v>
      </c>
    </row>
    <row r="855" s="83" customFormat="1" ht="18.75" spans="1:4">
      <c r="A855" s="83">
        <f t="shared" si="13"/>
        <v>7</v>
      </c>
      <c r="B855" s="99">
        <v>2130104</v>
      </c>
      <c r="C855" s="100" t="s">
        <v>106</v>
      </c>
      <c r="D855" s="101">
        <v>333.62</v>
      </c>
    </row>
    <row r="856" s="83" customFormat="1" ht="18.75" hidden="1" spans="1:4">
      <c r="A856" s="83">
        <f t="shared" si="13"/>
        <v>7</v>
      </c>
      <c r="B856" s="99">
        <v>2130105</v>
      </c>
      <c r="C856" s="100" t="s">
        <v>730</v>
      </c>
      <c r="D856" s="101">
        <v>0</v>
      </c>
    </row>
    <row r="857" s="83" customFormat="1" ht="18.75" hidden="1" spans="1:4">
      <c r="A857" s="83">
        <f t="shared" si="13"/>
        <v>7</v>
      </c>
      <c r="B857" s="99">
        <v>2130106</v>
      </c>
      <c r="C857" s="100" t="s">
        <v>731</v>
      </c>
      <c r="D857" s="101">
        <v>0</v>
      </c>
    </row>
    <row r="858" s="83" customFormat="1" ht="18.75" spans="1:4">
      <c r="A858" s="83">
        <f t="shared" si="13"/>
        <v>7</v>
      </c>
      <c r="B858" s="99">
        <v>2130108</v>
      </c>
      <c r="C858" s="100" t="s">
        <v>732</v>
      </c>
      <c r="D858" s="101">
        <v>19.07</v>
      </c>
    </row>
    <row r="859" s="83" customFormat="1" ht="18.75" spans="1:4">
      <c r="A859" s="83">
        <f t="shared" si="13"/>
        <v>7</v>
      </c>
      <c r="B859" s="99">
        <v>2130109</v>
      </c>
      <c r="C859" s="100" t="s">
        <v>733</v>
      </c>
      <c r="D859" s="101">
        <v>6.65</v>
      </c>
    </row>
    <row r="860" s="83" customFormat="1" ht="18.75" hidden="1" spans="1:4">
      <c r="A860" s="83">
        <f t="shared" si="13"/>
        <v>7</v>
      </c>
      <c r="B860" s="99">
        <v>2130110</v>
      </c>
      <c r="C860" s="100" t="s">
        <v>734</v>
      </c>
      <c r="D860" s="101">
        <v>0</v>
      </c>
    </row>
    <row r="861" s="83" customFormat="1" ht="18.75" hidden="1" spans="1:4">
      <c r="A861" s="83">
        <f t="shared" si="13"/>
        <v>7</v>
      </c>
      <c r="B861" s="99">
        <v>2130111</v>
      </c>
      <c r="C861" s="100" t="s">
        <v>735</v>
      </c>
      <c r="D861" s="101">
        <v>0</v>
      </c>
    </row>
    <row r="862" s="83" customFormat="1" ht="18.75" hidden="1" spans="1:4">
      <c r="A862" s="83">
        <f t="shared" si="13"/>
        <v>7</v>
      </c>
      <c r="B862" s="99">
        <v>2130112</v>
      </c>
      <c r="C862" s="100" t="s">
        <v>736</v>
      </c>
      <c r="D862" s="101">
        <v>0</v>
      </c>
    </row>
    <row r="863" s="83" customFormat="1" ht="18.75" hidden="1" spans="1:4">
      <c r="A863" s="83">
        <f t="shared" si="13"/>
        <v>7</v>
      </c>
      <c r="B863" s="99">
        <v>2130114</v>
      </c>
      <c r="C863" s="100" t="s">
        <v>737</v>
      </c>
      <c r="D863" s="101">
        <v>0</v>
      </c>
    </row>
    <row r="864" s="83" customFormat="1" ht="18.75" spans="1:4">
      <c r="A864" s="83">
        <f t="shared" si="13"/>
        <v>7</v>
      </c>
      <c r="B864" s="99">
        <v>2130119</v>
      </c>
      <c r="C864" s="100" t="s">
        <v>738</v>
      </c>
      <c r="D864" s="101">
        <v>1.22</v>
      </c>
    </row>
    <row r="865" s="83" customFormat="1" ht="18.75" hidden="1" spans="1:4">
      <c r="A865" s="83">
        <f t="shared" si="13"/>
        <v>7</v>
      </c>
      <c r="B865" s="99">
        <v>2130120</v>
      </c>
      <c r="C865" s="100" t="s">
        <v>739</v>
      </c>
      <c r="D865" s="101">
        <v>0</v>
      </c>
    </row>
    <row r="866" s="83" customFormat="1" ht="18.75" hidden="1" spans="1:4">
      <c r="A866" s="83">
        <f t="shared" si="13"/>
        <v>7</v>
      </c>
      <c r="B866" s="99">
        <v>2130121</v>
      </c>
      <c r="C866" s="100" t="s">
        <v>740</v>
      </c>
      <c r="D866" s="101">
        <v>0</v>
      </c>
    </row>
    <row r="867" s="83" customFormat="1" ht="18.75" spans="1:4">
      <c r="A867" s="83">
        <f t="shared" si="13"/>
        <v>7</v>
      </c>
      <c r="B867" s="99">
        <v>2130122</v>
      </c>
      <c r="C867" s="100" t="s">
        <v>741</v>
      </c>
      <c r="D867" s="101">
        <v>120.69</v>
      </c>
    </row>
    <row r="868" s="83" customFormat="1" ht="18.75" hidden="1" spans="1:4">
      <c r="A868" s="83">
        <f t="shared" si="13"/>
        <v>7</v>
      </c>
      <c r="B868" s="99">
        <v>2130124</v>
      </c>
      <c r="C868" s="100" t="s">
        <v>742</v>
      </c>
      <c r="D868" s="101">
        <v>0</v>
      </c>
    </row>
    <row r="869" s="83" customFormat="1" ht="18.75" hidden="1" spans="1:4">
      <c r="A869" s="83">
        <f t="shared" si="13"/>
        <v>7</v>
      </c>
      <c r="B869" s="99">
        <v>2130125</v>
      </c>
      <c r="C869" s="100" t="s">
        <v>743</v>
      </c>
      <c r="D869" s="101">
        <v>0</v>
      </c>
    </row>
    <row r="870" s="83" customFormat="1" ht="18.75" spans="1:4">
      <c r="A870" s="83">
        <f t="shared" si="13"/>
        <v>7</v>
      </c>
      <c r="B870" s="99">
        <v>2130126</v>
      </c>
      <c r="C870" s="100" t="s">
        <v>744</v>
      </c>
      <c r="D870" s="101">
        <v>714.75</v>
      </c>
    </row>
    <row r="871" s="83" customFormat="1" ht="18.75" hidden="1" spans="1:4">
      <c r="A871" s="83">
        <f t="shared" si="13"/>
        <v>7</v>
      </c>
      <c r="B871" s="99">
        <v>2130135</v>
      </c>
      <c r="C871" s="100" t="s">
        <v>745</v>
      </c>
      <c r="D871" s="101">
        <v>0</v>
      </c>
    </row>
    <row r="872" s="83" customFormat="1" ht="18.75" spans="1:4">
      <c r="A872" s="83">
        <f t="shared" si="13"/>
        <v>7</v>
      </c>
      <c r="B872" s="99">
        <v>2130142</v>
      </c>
      <c r="C872" s="100" t="s">
        <v>746</v>
      </c>
      <c r="D872" s="101">
        <v>1562.04</v>
      </c>
    </row>
    <row r="873" s="83" customFormat="1" ht="18.75" spans="1:4">
      <c r="A873" s="83">
        <f t="shared" si="13"/>
        <v>7</v>
      </c>
      <c r="B873" s="99">
        <v>2130148</v>
      </c>
      <c r="C873" s="100" t="s">
        <v>747</v>
      </c>
      <c r="D873" s="101">
        <v>10.9</v>
      </c>
    </row>
    <row r="874" s="83" customFormat="1" ht="18.75" hidden="1" spans="1:4">
      <c r="A874" s="83">
        <f t="shared" si="13"/>
        <v>7</v>
      </c>
      <c r="B874" s="99">
        <v>2130152</v>
      </c>
      <c r="C874" s="100" t="s">
        <v>748</v>
      </c>
      <c r="D874" s="101">
        <v>0</v>
      </c>
    </row>
    <row r="875" s="83" customFormat="1" ht="18.75" hidden="1" spans="1:4">
      <c r="A875" s="83">
        <f t="shared" si="13"/>
        <v>7</v>
      </c>
      <c r="B875" s="99">
        <v>2130153</v>
      </c>
      <c r="C875" s="100" t="s">
        <v>749</v>
      </c>
      <c r="D875" s="101">
        <v>0</v>
      </c>
    </row>
    <row r="876" s="83" customFormat="1" ht="18.75" hidden="1" spans="1:4">
      <c r="A876" s="83">
        <f t="shared" si="13"/>
        <v>7</v>
      </c>
      <c r="B876" s="99">
        <v>2130199</v>
      </c>
      <c r="C876" s="100" t="s">
        <v>750</v>
      </c>
      <c r="D876" s="101">
        <v>0</v>
      </c>
    </row>
    <row r="877" s="83" customFormat="1" ht="18.75" hidden="1" spans="1:4">
      <c r="A877" s="83">
        <f t="shared" si="13"/>
        <v>5</v>
      </c>
      <c r="B877" s="99">
        <v>21302</v>
      </c>
      <c r="C877" s="100" t="s">
        <v>751</v>
      </c>
      <c r="D877" s="101">
        <v>0</v>
      </c>
    </row>
    <row r="878" s="83" customFormat="1" ht="18.75" hidden="1" spans="1:4">
      <c r="A878" s="83">
        <f t="shared" si="13"/>
        <v>7</v>
      </c>
      <c r="B878" s="99">
        <v>2130201</v>
      </c>
      <c r="C878" s="100" t="s">
        <v>97</v>
      </c>
      <c r="D878" s="101">
        <v>0</v>
      </c>
    </row>
    <row r="879" s="83" customFormat="1" ht="18.75" hidden="1" spans="1:4">
      <c r="A879" s="83">
        <f t="shared" si="13"/>
        <v>7</v>
      </c>
      <c r="B879" s="99">
        <v>2130202</v>
      </c>
      <c r="C879" s="100" t="s">
        <v>98</v>
      </c>
      <c r="D879" s="101">
        <v>0</v>
      </c>
    </row>
    <row r="880" s="83" customFormat="1" ht="18.75" hidden="1" spans="1:4">
      <c r="A880" s="83">
        <f t="shared" si="13"/>
        <v>7</v>
      </c>
      <c r="B880" s="99">
        <v>2130203</v>
      </c>
      <c r="C880" s="100" t="s">
        <v>99</v>
      </c>
      <c r="D880" s="101">
        <v>0</v>
      </c>
    </row>
    <row r="881" s="83" customFormat="1" ht="18.75" hidden="1" spans="1:4">
      <c r="A881" s="83">
        <f t="shared" si="13"/>
        <v>7</v>
      </c>
      <c r="B881" s="99">
        <v>2130204</v>
      </c>
      <c r="C881" s="100" t="s">
        <v>752</v>
      </c>
      <c r="D881" s="101">
        <v>0</v>
      </c>
    </row>
    <row r="882" s="83" customFormat="1" ht="18.75" hidden="1" spans="1:4">
      <c r="A882" s="83">
        <f t="shared" si="13"/>
        <v>7</v>
      </c>
      <c r="B882" s="99">
        <v>2130205</v>
      </c>
      <c r="C882" s="100" t="s">
        <v>753</v>
      </c>
      <c r="D882" s="101">
        <v>0</v>
      </c>
    </row>
    <row r="883" s="83" customFormat="1" ht="18.75" hidden="1" spans="1:4">
      <c r="A883" s="83">
        <f t="shared" si="13"/>
        <v>7</v>
      </c>
      <c r="B883" s="99">
        <v>2130206</v>
      </c>
      <c r="C883" s="100" t="s">
        <v>754</v>
      </c>
      <c r="D883" s="101">
        <v>0</v>
      </c>
    </row>
    <row r="884" s="83" customFormat="1" ht="18.75" hidden="1" spans="1:4">
      <c r="A884" s="83">
        <f t="shared" si="13"/>
        <v>7</v>
      </c>
      <c r="B884" s="99">
        <v>2130207</v>
      </c>
      <c r="C884" s="100" t="s">
        <v>755</v>
      </c>
      <c r="D884" s="101">
        <v>0</v>
      </c>
    </row>
    <row r="885" s="83" customFormat="1" ht="18.75" hidden="1" spans="1:4">
      <c r="A885" s="83">
        <f t="shared" si="13"/>
        <v>7</v>
      </c>
      <c r="B885" s="99">
        <v>2130209</v>
      </c>
      <c r="C885" s="100" t="s">
        <v>756</v>
      </c>
      <c r="D885" s="101">
        <v>0</v>
      </c>
    </row>
    <row r="886" s="83" customFormat="1" ht="18.75" hidden="1" spans="1:4">
      <c r="A886" s="83">
        <f t="shared" si="13"/>
        <v>7</v>
      </c>
      <c r="B886" s="99">
        <v>2130210</v>
      </c>
      <c r="C886" s="100" t="s">
        <v>757</v>
      </c>
      <c r="D886" s="101">
        <v>0</v>
      </c>
    </row>
    <row r="887" s="83" customFormat="1" ht="18.75" hidden="1" spans="1:4">
      <c r="A887" s="83">
        <f t="shared" si="13"/>
        <v>7</v>
      </c>
      <c r="B887" s="99">
        <v>2130211</v>
      </c>
      <c r="C887" s="100" t="s">
        <v>758</v>
      </c>
      <c r="D887" s="101">
        <v>0</v>
      </c>
    </row>
    <row r="888" s="83" customFormat="1" ht="18.75" hidden="1" spans="1:4">
      <c r="A888" s="83">
        <f t="shared" si="13"/>
        <v>7</v>
      </c>
      <c r="B888" s="99">
        <v>2130212</v>
      </c>
      <c r="C888" s="100" t="s">
        <v>759</v>
      </c>
      <c r="D888" s="101">
        <v>0</v>
      </c>
    </row>
    <row r="889" s="83" customFormat="1" ht="18.75" hidden="1" spans="1:4">
      <c r="A889" s="83">
        <f t="shared" si="13"/>
        <v>7</v>
      </c>
      <c r="B889" s="99">
        <v>2130213</v>
      </c>
      <c r="C889" s="100" t="s">
        <v>760</v>
      </c>
      <c r="D889" s="101">
        <v>0</v>
      </c>
    </row>
    <row r="890" s="83" customFormat="1" ht="18.75" hidden="1" spans="1:4">
      <c r="A890" s="83">
        <f t="shared" si="13"/>
        <v>7</v>
      </c>
      <c r="B890" s="99">
        <v>2130217</v>
      </c>
      <c r="C890" s="100" t="s">
        <v>761</v>
      </c>
      <c r="D890" s="101">
        <v>0</v>
      </c>
    </row>
    <row r="891" s="83" customFormat="1" ht="18.75" hidden="1" spans="1:4">
      <c r="A891" s="83">
        <f t="shared" si="13"/>
        <v>7</v>
      </c>
      <c r="B891" s="99">
        <v>2130220</v>
      </c>
      <c r="C891" s="100" t="s">
        <v>762</v>
      </c>
      <c r="D891" s="101">
        <v>0</v>
      </c>
    </row>
    <row r="892" s="83" customFormat="1" ht="18.75" hidden="1" spans="1:4">
      <c r="A892" s="83">
        <f t="shared" si="13"/>
        <v>7</v>
      </c>
      <c r="B892" s="99">
        <v>2130221</v>
      </c>
      <c r="C892" s="100" t="s">
        <v>763</v>
      </c>
      <c r="D892" s="101">
        <v>0</v>
      </c>
    </row>
    <row r="893" s="83" customFormat="1" ht="18.75" hidden="1" spans="1:4">
      <c r="A893" s="83">
        <f t="shared" si="13"/>
        <v>7</v>
      </c>
      <c r="B893" s="99">
        <v>2130223</v>
      </c>
      <c r="C893" s="100" t="s">
        <v>764</v>
      </c>
      <c r="D893" s="101">
        <v>0</v>
      </c>
    </row>
    <row r="894" s="83" customFormat="1" ht="18.75" hidden="1" spans="1:4">
      <c r="A894" s="83">
        <f t="shared" si="13"/>
        <v>7</v>
      </c>
      <c r="B894" s="99">
        <v>2130226</v>
      </c>
      <c r="C894" s="100" t="s">
        <v>765</v>
      </c>
      <c r="D894" s="101">
        <v>0</v>
      </c>
    </row>
    <row r="895" s="83" customFormat="1" ht="18.75" hidden="1" spans="1:4">
      <c r="A895" s="83">
        <f t="shared" si="13"/>
        <v>7</v>
      </c>
      <c r="B895" s="99">
        <v>2130227</v>
      </c>
      <c r="C895" s="100" t="s">
        <v>766</v>
      </c>
      <c r="D895" s="101">
        <v>0</v>
      </c>
    </row>
    <row r="896" s="83" customFormat="1" ht="18.75" hidden="1" spans="1:4">
      <c r="A896" s="83">
        <f t="shared" si="13"/>
        <v>7</v>
      </c>
      <c r="B896" s="99">
        <v>2130232</v>
      </c>
      <c r="C896" s="100" t="s">
        <v>767</v>
      </c>
      <c r="D896" s="101">
        <v>0</v>
      </c>
    </row>
    <row r="897" s="83" customFormat="1" ht="18.75" hidden="1" spans="1:4">
      <c r="A897" s="83">
        <f t="shared" si="13"/>
        <v>7</v>
      </c>
      <c r="B897" s="99">
        <v>2130234</v>
      </c>
      <c r="C897" s="100" t="s">
        <v>768</v>
      </c>
      <c r="D897" s="101">
        <v>0</v>
      </c>
    </row>
    <row r="898" s="83" customFormat="1" ht="18.75" hidden="1" spans="1:4">
      <c r="A898" s="83">
        <f t="shared" si="13"/>
        <v>7</v>
      </c>
      <c r="B898" s="99">
        <v>2130235</v>
      </c>
      <c r="C898" s="100" t="s">
        <v>769</v>
      </c>
      <c r="D898" s="101">
        <v>0</v>
      </c>
    </row>
    <row r="899" s="83" customFormat="1" ht="18.75" hidden="1" spans="1:4">
      <c r="A899" s="83">
        <f t="shared" si="13"/>
        <v>7</v>
      </c>
      <c r="B899" s="99">
        <v>2130236</v>
      </c>
      <c r="C899" s="100" t="s">
        <v>770</v>
      </c>
      <c r="D899" s="101">
        <v>0</v>
      </c>
    </row>
    <row r="900" s="83" customFormat="1" ht="18.75" hidden="1" spans="1:4">
      <c r="A900" s="83">
        <f t="shared" si="13"/>
        <v>7</v>
      </c>
      <c r="B900" s="99">
        <v>2130237</v>
      </c>
      <c r="C900" s="100" t="s">
        <v>736</v>
      </c>
      <c r="D900" s="101">
        <v>0</v>
      </c>
    </row>
    <row r="901" s="83" customFormat="1" ht="18.75" hidden="1" spans="1:4">
      <c r="A901" s="83">
        <f t="shared" si="13"/>
        <v>7</v>
      </c>
      <c r="B901" s="99">
        <v>2130299</v>
      </c>
      <c r="C901" s="100" t="s">
        <v>771</v>
      </c>
      <c r="D901" s="101">
        <v>0</v>
      </c>
    </row>
    <row r="902" s="83" customFormat="1" ht="18.75" spans="1:4">
      <c r="A902" s="83">
        <f t="shared" si="13"/>
        <v>5</v>
      </c>
      <c r="B902" s="99">
        <v>21303</v>
      </c>
      <c r="C902" s="100" t="s">
        <v>772</v>
      </c>
      <c r="D902" s="101">
        <v>976.75</v>
      </c>
    </row>
    <row r="903" s="83" customFormat="1" ht="18.75" hidden="1" spans="1:4">
      <c r="A903" s="83">
        <f t="shared" si="13"/>
        <v>7</v>
      </c>
      <c r="B903" s="99">
        <v>2130301</v>
      </c>
      <c r="C903" s="100" t="s">
        <v>97</v>
      </c>
      <c r="D903" s="101">
        <v>0</v>
      </c>
    </row>
    <row r="904" s="83" customFormat="1" ht="18.75" hidden="1" spans="1:4">
      <c r="A904" s="83">
        <f t="shared" ref="A904:A967" si="14">LEN(B904)</f>
        <v>7</v>
      </c>
      <c r="B904" s="99">
        <v>2130302</v>
      </c>
      <c r="C904" s="100" t="s">
        <v>98</v>
      </c>
      <c r="D904" s="101">
        <v>0</v>
      </c>
    </row>
    <row r="905" s="83" customFormat="1" ht="18.75" hidden="1" spans="1:4">
      <c r="A905" s="83">
        <f t="shared" si="14"/>
        <v>7</v>
      </c>
      <c r="B905" s="99">
        <v>2130303</v>
      </c>
      <c r="C905" s="100" t="s">
        <v>99</v>
      </c>
      <c r="D905" s="101">
        <v>0</v>
      </c>
    </row>
    <row r="906" s="83" customFormat="1" ht="18.75" hidden="1" spans="1:4">
      <c r="A906" s="83">
        <f t="shared" si="14"/>
        <v>7</v>
      </c>
      <c r="B906" s="99">
        <v>2130304</v>
      </c>
      <c r="C906" s="100" t="s">
        <v>773</v>
      </c>
      <c r="D906" s="101">
        <v>0</v>
      </c>
    </row>
    <row r="907" s="83" customFormat="1" ht="18.75" hidden="1" spans="1:4">
      <c r="A907" s="83">
        <f t="shared" si="14"/>
        <v>7</v>
      </c>
      <c r="B907" s="99">
        <v>2130305</v>
      </c>
      <c r="C907" s="100" t="s">
        <v>774</v>
      </c>
      <c r="D907" s="101">
        <v>0</v>
      </c>
    </row>
    <row r="908" s="83" customFormat="1" ht="18.75" spans="1:4">
      <c r="A908" s="83">
        <f t="shared" si="14"/>
        <v>7</v>
      </c>
      <c r="B908" s="99">
        <v>2130306</v>
      </c>
      <c r="C908" s="100" t="s">
        <v>775</v>
      </c>
      <c r="D908" s="101">
        <v>49.19</v>
      </c>
    </row>
    <row r="909" s="83" customFormat="1" ht="18.75" hidden="1" spans="1:4">
      <c r="A909" s="83">
        <f t="shared" si="14"/>
        <v>7</v>
      </c>
      <c r="B909" s="99">
        <v>2130307</v>
      </c>
      <c r="C909" s="100" t="s">
        <v>776</v>
      </c>
      <c r="D909" s="101">
        <v>0</v>
      </c>
    </row>
    <row r="910" s="83" customFormat="1" ht="18.75" hidden="1" spans="1:4">
      <c r="A910" s="83">
        <f t="shared" si="14"/>
        <v>7</v>
      </c>
      <c r="B910" s="99">
        <v>2130308</v>
      </c>
      <c r="C910" s="100" t="s">
        <v>777</v>
      </c>
      <c r="D910" s="101">
        <v>0</v>
      </c>
    </row>
    <row r="911" s="83" customFormat="1" ht="18.75" hidden="1" spans="1:4">
      <c r="A911" s="83">
        <f t="shared" si="14"/>
        <v>7</v>
      </c>
      <c r="B911" s="99">
        <v>2130309</v>
      </c>
      <c r="C911" s="100" t="s">
        <v>778</v>
      </c>
      <c r="D911" s="101">
        <v>0</v>
      </c>
    </row>
    <row r="912" s="83" customFormat="1" ht="18.75" hidden="1" spans="1:4">
      <c r="A912" s="83">
        <f t="shared" si="14"/>
        <v>7</v>
      </c>
      <c r="B912" s="99">
        <v>2130310</v>
      </c>
      <c r="C912" s="100" t="s">
        <v>779</v>
      </c>
      <c r="D912" s="101">
        <v>0</v>
      </c>
    </row>
    <row r="913" s="83" customFormat="1" ht="18.75" hidden="1" spans="1:4">
      <c r="A913" s="83">
        <f t="shared" si="14"/>
        <v>7</v>
      </c>
      <c r="B913" s="99">
        <v>2130311</v>
      </c>
      <c r="C913" s="100" t="s">
        <v>780</v>
      </c>
      <c r="D913" s="101">
        <v>0</v>
      </c>
    </row>
    <row r="914" s="83" customFormat="1" ht="18.75" hidden="1" spans="1:4">
      <c r="A914" s="83">
        <f t="shared" si="14"/>
        <v>7</v>
      </c>
      <c r="B914" s="99">
        <v>2130312</v>
      </c>
      <c r="C914" s="100" t="s">
        <v>781</v>
      </c>
      <c r="D914" s="101">
        <v>0</v>
      </c>
    </row>
    <row r="915" s="83" customFormat="1" ht="18.75" hidden="1" spans="1:4">
      <c r="A915" s="83">
        <f t="shared" si="14"/>
        <v>7</v>
      </c>
      <c r="B915" s="99">
        <v>2130313</v>
      </c>
      <c r="C915" s="100" t="s">
        <v>782</v>
      </c>
      <c r="D915" s="101">
        <v>0</v>
      </c>
    </row>
    <row r="916" s="83" customFormat="1" ht="18.75" spans="1:4">
      <c r="A916" s="83">
        <f t="shared" si="14"/>
        <v>7</v>
      </c>
      <c r="B916" s="99">
        <v>2130314</v>
      </c>
      <c r="C916" s="100" t="s">
        <v>783</v>
      </c>
      <c r="D916" s="101">
        <v>20.23</v>
      </c>
    </row>
    <row r="917" s="83" customFormat="1" ht="18.75" hidden="1" spans="1:4">
      <c r="A917" s="83">
        <f t="shared" si="14"/>
        <v>7</v>
      </c>
      <c r="B917" s="99">
        <v>2130315</v>
      </c>
      <c r="C917" s="100" t="s">
        <v>784</v>
      </c>
      <c r="D917" s="101">
        <v>0</v>
      </c>
    </row>
    <row r="918" s="83" customFormat="1" ht="18.75" hidden="1" spans="1:4">
      <c r="A918" s="83">
        <f t="shared" si="14"/>
        <v>7</v>
      </c>
      <c r="B918" s="99">
        <v>2130316</v>
      </c>
      <c r="C918" s="100" t="s">
        <v>785</v>
      </c>
      <c r="D918" s="101">
        <v>0</v>
      </c>
    </row>
    <row r="919" s="83" customFormat="1" ht="18.75" hidden="1" spans="1:4">
      <c r="A919" s="83">
        <f t="shared" si="14"/>
        <v>7</v>
      </c>
      <c r="B919" s="99">
        <v>2130317</v>
      </c>
      <c r="C919" s="100" t="s">
        <v>786</v>
      </c>
      <c r="D919" s="101">
        <v>0</v>
      </c>
    </row>
    <row r="920" s="83" customFormat="1" ht="18.75" hidden="1" spans="1:4">
      <c r="A920" s="83">
        <f t="shared" si="14"/>
        <v>7</v>
      </c>
      <c r="B920" s="99">
        <v>2130318</v>
      </c>
      <c r="C920" s="100" t="s">
        <v>787</v>
      </c>
      <c r="D920" s="101">
        <v>0</v>
      </c>
    </row>
    <row r="921" s="83" customFormat="1" ht="18.75" hidden="1" spans="1:4">
      <c r="A921" s="83">
        <f t="shared" si="14"/>
        <v>7</v>
      </c>
      <c r="B921" s="99">
        <v>2130319</v>
      </c>
      <c r="C921" s="100" t="s">
        <v>788</v>
      </c>
      <c r="D921" s="101">
        <v>0</v>
      </c>
    </row>
    <row r="922" s="83" customFormat="1" ht="18.75" hidden="1" spans="1:4">
      <c r="A922" s="83">
        <f t="shared" si="14"/>
        <v>7</v>
      </c>
      <c r="B922" s="99">
        <v>2130321</v>
      </c>
      <c r="C922" s="100" t="s">
        <v>789</v>
      </c>
      <c r="D922" s="101">
        <v>0</v>
      </c>
    </row>
    <row r="923" s="83" customFormat="1" ht="18.75" hidden="1" spans="1:4">
      <c r="A923" s="83">
        <f t="shared" si="14"/>
        <v>7</v>
      </c>
      <c r="B923" s="99">
        <v>2130322</v>
      </c>
      <c r="C923" s="100" t="s">
        <v>790</v>
      </c>
      <c r="D923" s="101">
        <v>0</v>
      </c>
    </row>
    <row r="924" s="83" customFormat="1" ht="18.75" hidden="1" spans="1:4">
      <c r="A924" s="83">
        <f t="shared" si="14"/>
        <v>7</v>
      </c>
      <c r="B924" s="99">
        <v>2130333</v>
      </c>
      <c r="C924" s="100" t="s">
        <v>764</v>
      </c>
      <c r="D924" s="101">
        <v>0</v>
      </c>
    </row>
    <row r="925" s="83" customFormat="1" ht="18.75" hidden="1" spans="1:4">
      <c r="A925" s="83">
        <f t="shared" si="14"/>
        <v>7</v>
      </c>
      <c r="B925" s="99">
        <v>2130334</v>
      </c>
      <c r="C925" s="100" t="s">
        <v>791</v>
      </c>
      <c r="D925" s="101">
        <v>0</v>
      </c>
    </row>
    <row r="926" s="83" customFormat="1" ht="18.75" hidden="1" spans="1:4">
      <c r="A926" s="83">
        <f t="shared" si="14"/>
        <v>7</v>
      </c>
      <c r="B926" s="99">
        <v>2130335</v>
      </c>
      <c r="C926" s="100" t="s">
        <v>792</v>
      </c>
      <c r="D926" s="101">
        <v>0</v>
      </c>
    </row>
    <row r="927" s="83" customFormat="1" ht="18.75" hidden="1" spans="1:4">
      <c r="A927" s="83">
        <f t="shared" si="14"/>
        <v>7</v>
      </c>
      <c r="B927" s="99">
        <v>2130336</v>
      </c>
      <c r="C927" s="100" t="s">
        <v>793</v>
      </c>
      <c r="D927" s="101">
        <v>0</v>
      </c>
    </row>
    <row r="928" s="83" customFormat="1" ht="18.75" hidden="1" spans="1:4">
      <c r="A928" s="83">
        <f t="shared" si="14"/>
        <v>7</v>
      </c>
      <c r="B928" s="99">
        <v>2130337</v>
      </c>
      <c r="C928" s="100" t="s">
        <v>794</v>
      </c>
      <c r="D928" s="101">
        <v>0</v>
      </c>
    </row>
    <row r="929" s="83" customFormat="1" ht="18.75" spans="1:4">
      <c r="A929" s="83">
        <f t="shared" si="14"/>
        <v>7</v>
      </c>
      <c r="B929" s="99">
        <v>2130399</v>
      </c>
      <c r="C929" s="100" t="s">
        <v>795</v>
      </c>
      <c r="D929" s="101">
        <v>907.33</v>
      </c>
    </row>
    <row r="930" s="83" customFormat="1" ht="18.75" spans="1:4">
      <c r="A930" s="83">
        <f t="shared" si="14"/>
        <v>5</v>
      </c>
      <c r="B930" s="99">
        <v>21305</v>
      </c>
      <c r="C930" s="100" t="s">
        <v>796</v>
      </c>
      <c r="D930" s="101">
        <v>45.29</v>
      </c>
    </row>
    <row r="931" s="83" customFormat="1" ht="18.75" hidden="1" spans="1:4">
      <c r="A931" s="83">
        <f t="shared" si="14"/>
        <v>7</v>
      </c>
      <c r="B931" s="99">
        <v>2130501</v>
      </c>
      <c r="C931" s="100" t="s">
        <v>97</v>
      </c>
      <c r="D931" s="101">
        <v>0</v>
      </c>
    </row>
    <row r="932" s="83" customFormat="1" ht="18.75" hidden="1" spans="1:4">
      <c r="A932" s="83">
        <f t="shared" si="14"/>
        <v>7</v>
      </c>
      <c r="B932" s="99">
        <v>2130502</v>
      </c>
      <c r="C932" s="100" t="s">
        <v>98</v>
      </c>
      <c r="D932" s="101">
        <v>0</v>
      </c>
    </row>
    <row r="933" s="83" customFormat="1" ht="18.75" hidden="1" spans="1:4">
      <c r="A933" s="83">
        <f t="shared" si="14"/>
        <v>7</v>
      </c>
      <c r="B933" s="99">
        <v>2130503</v>
      </c>
      <c r="C933" s="100" t="s">
        <v>99</v>
      </c>
      <c r="D933" s="101">
        <v>0</v>
      </c>
    </row>
    <row r="934" s="83" customFormat="1" ht="18.75" hidden="1" spans="1:4">
      <c r="A934" s="83">
        <f t="shared" si="14"/>
        <v>7</v>
      </c>
      <c r="B934" s="99">
        <v>2130504</v>
      </c>
      <c r="C934" s="100" t="s">
        <v>797</v>
      </c>
      <c r="D934" s="101">
        <v>0</v>
      </c>
    </row>
    <row r="935" s="83" customFormat="1" ht="18.75" hidden="1" spans="1:4">
      <c r="A935" s="83">
        <f t="shared" si="14"/>
        <v>7</v>
      </c>
      <c r="B935" s="99">
        <v>2130505</v>
      </c>
      <c r="C935" s="100" t="s">
        <v>798</v>
      </c>
      <c r="D935" s="101">
        <v>0</v>
      </c>
    </row>
    <row r="936" s="83" customFormat="1" ht="18.75" hidden="1" spans="1:4">
      <c r="A936" s="83">
        <f t="shared" si="14"/>
        <v>7</v>
      </c>
      <c r="B936" s="99">
        <v>2130506</v>
      </c>
      <c r="C936" s="100" t="s">
        <v>799</v>
      </c>
      <c r="D936" s="101">
        <v>0</v>
      </c>
    </row>
    <row r="937" s="83" customFormat="1" ht="18.75" hidden="1" spans="1:4">
      <c r="A937" s="83">
        <f t="shared" si="14"/>
        <v>7</v>
      </c>
      <c r="B937" s="99">
        <v>2130507</v>
      </c>
      <c r="C937" s="100" t="s">
        <v>800</v>
      </c>
      <c r="D937" s="101">
        <v>0</v>
      </c>
    </row>
    <row r="938" s="83" customFormat="1" ht="18.75" hidden="1" spans="1:4">
      <c r="A938" s="83">
        <f t="shared" si="14"/>
        <v>7</v>
      </c>
      <c r="B938" s="99">
        <v>2130508</v>
      </c>
      <c r="C938" s="100" t="s">
        <v>801</v>
      </c>
      <c r="D938" s="101">
        <v>0</v>
      </c>
    </row>
    <row r="939" s="83" customFormat="1" ht="18.75" hidden="1" spans="1:4">
      <c r="A939" s="83">
        <f t="shared" si="14"/>
        <v>7</v>
      </c>
      <c r="B939" s="99">
        <v>2130550</v>
      </c>
      <c r="C939" s="100" t="s">
        <v>802</v>
      </c>
      <c r="D939" s="101">
        <v>0</v>
      </c>
    </row>
    <row r="940" s="83" customFormat="1" ht="18.75" spans="1:4">
      <c r="A940" s="83">
        <f t="shared" si="14"/>
        <v>7</v>
      </c>
      <c r="B940" s="99">
        <v>2130599</v>
      </c>
      <c r="C940" s="100" t="s">
        <v>803</v>
      </c>
      <c r="D940" s="101">
        <v>45.29</v>
      </c>
    </row>
    <row r="941" s="83" customFormat="1" ht="18.75" spans="1:4">
      <c r="A941" s="83">
        <f t="shared" si="14"/>
        <v>5</v>
      </c>
      <c r="B941" s="99">
        <v>21307</v>
      </c>
      <c r="C941" s="100" t="s">
        <v>804</v>
      </c>
      <c r="D941" s="101">
        <v>571.78</v>
      </c>
    </row>
    <row r="942" s="83" customFormat="1" ht="18.75" hidden="1" spans="1:4">
      <c r="A942" s="83">
        <f t="shared" si="14"/>
        <v>7</v>
      </c>
      <c r="B942" s="99">
        <v>2130701</v>
      </c>
      <c r="C942" s="100" t="s">
        <v>805</v>
      </c>
      <c r="D942" s="101">
        <v>0</v>
      </c>
    </row>
    <row r="943" s="83" customFormat="1" ht="18.75" hidden="1" spans="1:4">
      <c r="A943" s="83">
        <f t="shared" si="14"/>
        <v>7</v>
      </c>
      <c r="B943" s="99">
        <v>2130704</v>
      </c>
      <c r="C943" s="100" t="s">
        <v>806</v>
      </c>
      <c r="D943" s="101">
        <v>0</v>
      </c>
    </row>
    <row r="944" s="83" customFormat="1" ht="18.75" spans="1:4">
      <c r="A944" s="83">
        <f t="shared" si="14"/>
        <v>7</v>
      </c>
      <c r="B944" s="99">
        <v>2130705</v>
      </c>
      <c r="C944" s="100" t="s">
        <v>807</v>
      </c>
      <c r="D944" s="101">
        <v>571.78</v>
      </c>
    </row>
    <row r="945" s="83" customFormat="1" ht="18.75" hidden="1" spans="1:4">
      <c r="A945" s="83">
        <f t="shared" si="14"/>
        <v>7</v>
      </c>
      <c r="B945" s="99">
        <v>2130706</v>
      </c>
      <c r="C945" s="100" t="s">
        <v>808</v>
      </c>
      <c r="D945" s="101">
        <v>0</v>
      </c>
    </row>
    <row r="946" s="83" customFormat="1" ht="18.75" hidden="1" spans="1:4">
      <c r="A946" s="83">
        <f t="shared" si="14"/>
        <v>7</v>
      </c>
      <c r="B946" s="99">
        <v>2130707</v>
      </c>
      <c r="C946" s="100" t="s">
        <v>809</v>
      </c>
      <c r="D946" s="101">
        <v>0</v>
      </c>
    </row>
    <row r="947" s="83" customFormat="1" ht="18.75" hidden="1" spans="1:4">
      <c r="A947" s="83">
        <f t="shared" si="14"/>
        <v>7</v>
      </c>
      <c r="B947" s="99">
        <v>2130799</v>
      </c>
      <c r="C947" s="100" t="s">
        <v>810</v>
      </c>
      <c r="D947" s="101">
        <v>0</v>
      </c>
    </row>
    <row r="948" s="83" customFormat="1" ht="18.75" spans="1:4">
      <c r="A948" s="83">
        <f t="shared" si="14"/>
        <v>5</v>
      </c>
      <c r="B948" s="99">
        <v>21308</v>
      </c>
      <c r="C948" s="100" t="s">
        <v>811</v>
      </c>
      <c r="D948" s="101">
        <v>30</v>
      </c>
    </row>
    <row r="949" s="83" customFormat="1" ht="18.75" hidden="1" spans="1:4">
      <c r="A949" s="83">
        <f t="shared" si="14"/>
        <v>7</v>
      </c>
      <c r="B949" s="99">
        <v>2130801</v>
      </c>
      <c r="C949" s="100" t="s">
        <v>812</v>
      </c>
      <c r="D949" s="101">
        <v>0</v>
      </c>
    </row>
    <row r="950" s="83" customFormat="1" ht="18.75" hidden="1" spans="1:4">
      <c r="A950" s="83">
        <f t="shared" si="14"/>
        <v>7</v>
      </c>
      <c r="B950" s="99">
        <v>2130802</v>
      </c>
      <c r="C950" s="100" t="s">
        <v>813</v>
      </c>
      <c r="D950" s="101">
        <v>0</v>
      </c>
    </row>
    <row r="951" s="83" customFormat="1" ht="18.75" spans="1:4">
      <c r="A951" s="83">
        <f t="shared" si="14"/>
        <v>7</v>
      </c>
      <c r="B951" s="99">
        <v>2130803</v>
      </c>
      <c r="C951" s="100" t="s">
        <v>814</v>
      </c>
      <c r="D951" s="101">
        <v>30</v>
      </c>
    </row>
    <row r="952" s="83" customFormat="1" ht="18.75" hidden="1" spans="1:4">
      <c r="A952" s="83">
        <f t="shared" si="14"/>
        <v>7</v>
      </c>
      <c r="B952" s="99">
        <v>2130804</v>
      </c>
      <c r="C952" s="100" t="s">
        <v>815</v>
      </c>
      <c r="D952" s="101">
        <v>0</v>
      </c>
    </row>
    <row r="953" s="83" customFormat="1" ht="18.75" hidden="1" spans="1:4">
      <c r="A953" s="83">
        <f t="shared" si="14"/>
        <v>7</v>
      </c>
      <c r="B953" s="99">
        <v>2130805</v>
      </c>
      <c r="C953" s="100" t="s">
        <v>816</v>
      </c>
      <c r="D953" s="101">
        <v>0</v>
      </c>
    </row>
    <row r="954" s="83" customFormat="1" ht="18.75" hidden="1" spans="1:4">
      <c r="A954" s="83">
        <f t="shared" si="14"/>
        <v>7</v>
      </c>
      <c r="B954" s="99">
        <v>2130899</v>
      </c>
      <c r="C954" s="100" t="s">
        <v>817</v>
      </c>
      <c r="D954" s="101">
        <v>0</v>
      </c>
    </row>
    <row r="955" s="83" customFormat="1" ht="18.75" hidden="1" spans="1:4">
      <c r="A955" s="83">
        <f t="shared" si="14"/>
        <v>5</v>
      </c>
      <c r="B955" s="99">
        <v>21309</v>
      </c>
      <c r="C955" s="100" t="s">
        <v>818</v>
      </c>
      <c r="D955" s="101">
        <v>0</v>
      </c>
    </row>
    <row r="956" s="83" customFormat="1" ht="18.75" hidden="1" spans="1:4">
      <c r="A956" s="83">
        <f t="shared" si="14"/>
        <v>7</v>
      </c>
      <c r="B956" s="99">
        <v>2130901</v>
      </c>
      <c r="C956" s="100" t="s">
        <v>819</v>
      </c>
      <c r="D956" s="101">
        <v>0</v>
      </c>
    </row>
    <row r="957" s="83" customFormat="1" ht="18.75" hidden="1" spans="1:4">
      <c r="A957" s="83">
        <f t="shared" si="14"/>
        <v>7</v>
      </c>
      <c r="B957" s="99">
        <v>2130999</v>
      </c>
      <c r="C957" s="100" t="s">
        <v>820</v>
      </c>
      <c r="D957" s="101">
        <v>0</v>
      </c>
    </row>
    <row r="958" s="83" customFormat="1" ht="18.75" spans="1:4">
      <c r="A958" s="83">
        <f t="shared" si="14"/>
        <v>5</v>
      </c>
      <c r="B958" s="99">
        <v>21399</v>
      </c>
      <c r="C958" s="100" t="s">
        <v>821</v>
      </c>
      <c r="D958" s="101">
        <v>20.89</v>
      </c>
    </row>
    <row r="959" s="83" customFormat="1" ht="18.75" hidden="1" spans="1:4">
      <c r="A959" s="83">
        <f t="shared" si="14"/>
        <v>7</v>
      </c>
      <c r="B959" s="99">
        <v>2139901</v>
      </c>
      <c r="C959" s="100" t="s">
        <v>822</v>
      </c>
      <c r="D959" s="101">
        <v>0</v>
      </c>
    </row>
    <row r="960" s="83" customFormat="1" ht="18.75" spans="1:4">
      <c r="A960" s="83">
        <f t="shared" si="14"/>
        <v>7</v>
      </c>
      <c r="B960" s="99">
        <v>2139999</v>
      </c>
      <c r="C960" s="100" t="s">
        <v>823</v>
      </c>
      <c r="D960" s="101">
        <v>20.89</v>
      </c>
    </row>
    <row r="961" s="82" customFormat="1" ht="18.75" spans="1:4">
      <c r="A961" s="82">
        <f t="shared" si="14"/>
        <v>3</v>
      </c>
      <c r="B961" s="97">
        <v>214</v>
      </c>
      <c r="C961" s="98" t="s">
        <v>824</v>
      </c>
      <c r="D961" s="96">
        <v>2183.96</v>
      </c>
    </row>
    <row r="962" s="83" customFormat="1" ht="18.75" spans="1:4">
      <c r="A962" s="83">
        <f t="shared" si="14"/>
        <v>5</v>
      </c>
      <c r="B962" s="99">
        <v>21401</v>
      </c>
      <c r="C962" s="100" t="s">
        <v>825</v>
      </c>
      <c r="D962" s="101">
        <v>2153.96</v>
      </c>
    </row>
    <row r="963" s="83" customFormat="1" ht="18.75" hidden="1" spans="1:4">
      <c r="A963" s="83">
        <f t="shared" si="14"/>
        <v>7</v>
      </c>
      <c r="B963" s="99">
        <v>2140101</v>
      </c>
      <c r="C963" s="100" t="s">
        <v>97</v>
      </c>
      <c r="D963" s="101">
        <v>0</v>
      </c>
    </row>
    <row r="964" s="83" customFormat="1" ht="18.75" hidden="1" spans="1:4">
      <c r="A964" s="83">
        <f t="shared" si="14"/>
        <v>7</v>
      </c>
      <c r="B964" s="99">
        <v>2140102</v>
      </c>
      <c r="C964" s="100" t="s">
        <v>98</v>
      </c>
      <c r="D964" s="101">
        <v>0</v>
      </c>
    </row>
    <row r="965" s="83" customFormat="1" ht="18.75" hidden="1" spans="1:4">
      <c r="A965" s="83">
        <f t="shared" si="14"/>
        <v>7</v>
      </c>
      <c r="B965" s="99">
        <v>2140103</v>
      </c>
      <c r="C965" s="100" t="s">
        <v>99</v>
      </c>
      <c r="D965" s="101">
        <v>0</v>
      </c>
    </row>
    <row r="966" s="83" customFormat="1" ht="18.75" spans="1:4">
      <c r="A966" s="83">
        <f t="shared" si="14"/>
        <v>7</v>
      </c>
      <c r="B966" s="99">
        <v>2140104</v>
      </c>
      <c r="C966" s="100" t="s">
        <v>826</v>
      </c>
      <c r="D966" s="101">
        <v>2144.96</v>
      </c>
    </row>
    <row r="967" s="83" customFormat="1" ht="18.75" spans="1:4">
      <c r="A967" s="83">
        <f t="shared" si="14"/>
        <v>7</v>
      </c>
      <c r="B967" s="99">
        <v>2140106</v>
      </c>
      <c r="C967" s="100" t="s">
        <v>827</v>
      </c>
      <c r="D967" s="101">
        <v>9</v>
      </c>
    </row>
    <row r="968" s="83" customFormat="1" ht="18.75" hidden="1" spans="1:4">
      <c r="A968" s="83">
        <f t="shared" ref="A968:A1031" si="15">LEN(B968)</f>
        <v>7</v>
      </c>
      <c r="B968" s="99">
        <v>2140109</v>
      </c>
      <c r="C968" s="100" t="s">
        <v>828</v>
      </c>
      <c r="D968" s="101">
        <v>0</v>
      </c>
    </row>
    <row r="969" s="83" customFormat="1" ht="18.75" hidden="1" spans="1:4">
      <c r="A969" s="83">
        <f t="shared" si="15"/>
        <v>7</v>
      </c>
      <c r="B969" s="99">
        <v>2140110</v>
      </c>
      <c r="C969" s="100" t="s">
        <v>829</v>
      </c>
      <c r="D969" s="101">
        <v>0</v>
      </c>
    </row>
    <row r="970" s="83" customFormat="1" ht="18.75" hidden="1" spans="1:4">
      <c r="A970" s="83">
        <f t="shared" si="15"/>
        <v>7</v>
      </c>
      <c r="B970" s="99">
        <v>2140111</v>
      </c>
      <c r="C970" s="100" t="s">
        <v>830</v>
      </c>
      <c r="D970" s="101">
        <v>0</v>
      </c>
    </row>
    <row r="971" s="83" customFormat="1" ht="18.75" hidden="1" spans="1:4">
      <c r="A971" s="83">
        <f t="shared" si="15"/>
        <v>7</v>
      </c>
      <c r="B971" s="99">
        <v>2140112</v>
      </c>
      <c r="C971" s="100" t="s">
        <v>831</v>
      </c>
      <c r="D971" s="101">
        <v>0</v>
      </c>
    </row>
    <row r="972" s="83" customFormat="1" ht="18.75" hidden="1" spans="1:4">
      <c r="A972" s="83">
        <f t="shared" si="15"/>
        <v>7</v>
      </c>
      <c r="B972" s="99">
        <v>2140114</v>
      </c>
      <c r="C972" s="100" t="s">
        <v>832</v>
      </c>
      <c r="D972" s="101">
        <v>0</v>
      </c>
    </row>
    <row r="973" s="83" customFormat="1" ht="18.75" hidden="1" spans="1:4">
      <c r="A973" s="83">
        <f t="shared" si="15"/>
        <v>7</v>
      </c>
      <c r="B973" s="99">
        <v>2140122</v>
      </c>
      <c r="C973" s="100" t="s">
        <v>833</v>
      </c>
      <c r="D973" s="101">
        <v>0</v>
      </c>
    </row>
    <row r="974" s="83" customFormat="1" ht="18.75" hidden="1" spans="1:4">
      <c r="A974" s="83">
        <f t="shared" si="15"/>
        <v>7</v>
      </c>
      <c r="B974" s="99">
        <v>2140123</v>
      </c>
      <c r="C974" s="100" t="s">
        <v>834</v>
      </c>
      <c r="D974" s="101">
        <v>0</v>
      </c>
    </row>
    <row r="975" s="83" customFormat="1" ht="18.75" hidden="1" spans="1:4">
      <c r="A975" s="83">
        <f t="shared" si="15"/>
        <v>7</v>
      </c>
      <c r="B975" s="99">
        <v>2140127</v>
      </c>
      <c r="C975" s="100" t="s">
        <v>835</v>
      </c>
      <c r="D975" s="101">
        <v>0</v>
      </c>
    </row>
    <row r="976" s="83" customFormat="1" ht="18.75" hidden="1" spans="1:4">
      <c r="A976" s="83">
        <f t="shared" si="15"/>
        <v>7</v>
      </c>
      <c r="B976" s="99">
        <v>2140128</v>
      </c>
      <c r="C976" s="100" t="s">
        <v>836</v>
      </c>
      <c r="D976" s="101">
        <v>0</v>
      </c>
    </row>
    <row r="977" s="83" customFormat="1" ht="18.75" hidden="1" spans="1:4">
      <c r="A977" s="83">
        <f t="shared" si="15"/>
        <v>7</v>
      </c>
      <c r="B977" s="99">
        <v>2140129</v>
      </c>
      <c r="C977" s="100" t="s">
        <v>837</v>
      </c>
      <c r="D977" s="101">
        <v>0</v>
      </c>
    </row>
    <row r="978" s="83" customFormat="1" ht="18.75" hidden="1" spans="1:4">
      <c r="A978" s="83">
        <f t="shared" si="15"/>
        <v>7</v>
      </c>
      <c r="B978" s="99">
        <v>2140130</v>
      </c>
      <c r="C978" s="100" t="s">
        <v>838</v>
      </c>
      <c r="D978" s="101">
        <v>0</v>
      </c>
    </row>
    <row r="979" s="83" customFormat="1" ht="18.75" hidden="1" spans="1:4">
      <c r="A979" s="83">
        <f t="shared" si="15"/>
        <v>7</v>
      </c>
      <c r="B979" s="99">
        <v>2140131</v>
      </c>
      <c r="C979" s="100" t="s">
        <v>839</v>
      </c>
      <c r="D979" s="101">
        <v>0</v>
      </c>
    </row>
    <row r="980" s="83" customFormat="1" ht="18.75" hidden="1" spans="1:4">
      <c r="A980" s="83">
        <f t="shared" si="15"/>
        <v>7</v>
      </c>
      <c r="B980" s="99">
        <v>2140133</v>
      </c>
      <c r="C980" s="100" t="s">
        <v>840</v>
      </c>
      <c r="D980" s="101">
        <v>0</v>
      </c>
    </row>
    <row r="981" s="83" customFormat="1" ht="18.75" hidden="1" spans="1:4">
      <c r="A981" s="83">
        <f t="shared" si="15"/>
        <v>7</v>
      </c>
      <c r="B981" s="99">
        <v>2140136</v>
      </c>
      <c r="C981" s="100" t="s">
        <v>841</v>
      </c>
      <c r="D981" s="101">
        <v>0</v>
      </c>
    </row>
    <row r="982" s="83" customFormat="1" ht="18.75" hidden="1" spans="1:4">
      <c r="A982" s="83">
        <f t="shared" si="15"/>
        <v>7</v>
      </c>
      <c r="B982" s="99">
        <v>2140138</v>
      </c>
      <c r="C982" s="100" t="s">
        <v>842</v>
      </c>
      <c r="D982" s="101">
        <v>0</v>
      </c>
    </row>
    <row r="983" s="83" customFormat="1" ht="18.75" hidden="1" spans="1:4">
      <c r="A983" s="83">
        <f t="shared" si="15"/>
        <v>7</v>
      </c>
      <c r="B983" s="99">
        <v>2140139</v>
      </c>
      <c r="C983" s="100" t="s">
        <v>843</v>
      </c>
      <c r="D983" s="101">
        <v>0</v>
      </c>
    </row>
    <row r="984" s="83" customFormat="1" ht="18.75" hidden="1" spans="1:4">
      <c r="A984" s="83">
        <f t="shared" si="15"/>
        <v>7</v>
      </c>
      <c r="B984" s="99">
        <v>2140199</v>
      </c>
      <c r="C984" s="100" t="s">
        <v>844</v>
      </c>
      <c r="D984" s="101">
        <v>0</v>
      </c>
    </row>
    <row r="985" s="83" customFormat="1" ht="18.75" hidden="1" spans="1:4">
      <c r="A985" s="83">
        <f t="shared" si="15"/>
        <v>5</v>
      </c>
      <c r="B985" s="99">
        <v>21402</v>
      </c>
      <c r="C985" s="100" t="s">
        <v>845</v>
      </c>
      <c r="D985" s="101">
        <v>0</v>
      </c>
    </row>
    <row r="986" s="83" customFormat="1" ht="18.75" hidden="1" spans="1:4">
      <c r="A986" s="83">
        <f t="shared" si="15"/>
        <v>7</v>
      </c>
      <c r="B986" s="99">
        <v>2140201</v>
      </c>
      <c r="C986" s="100" t="s">
        <v>97</v>
      </c>
      <c r="D986" s="101">
        <v>0</v>
      </c>
    </row>
    <row r="987" s="83" customFormat="1" ht="18.75" hidden="1" spans="1:4">
      <c r="A987" s="83">
        <f t="shared" si="15"/>
        <v>7</v>
      </c>
      <c r="B987" s="99">
        <v>2140202</v>
      </c>
      <c r="C987" s="100" t="s">
        <v>98</v>
      </c>
      <c r="D987" s="101">
        <v>0</v>
      </c>
    </row>
    <row r="988" s="83" customFormat="1" ht="18.75" hidden="1" spans="1:4">
      <c r="A988" s="83">
        <f t="shared" si="15"/>
        <v>7</v>
      </c>
      <c r="B988" s="99">
        <v>2140203</v>
      </c>
      <c r="C988" s="100" t="s">
        <v>99</v>
      </c>
      <c r="D988" s="101">
        <v>0</v>
      </c>
    </row>
    <row r="989" s="83" customFormat="1" ht="18.75" hidden="1" spans="1:4">
      <c r="A989" s="83">
        <f t="shared" si="15"/>
        <v>7</v>
      </c>
      <c r="B989" s="99">
        <v>2140204</v>
      </c>
      <c r="C989" s="100" t="s">
        <v>846</v>
      </c>
      <c r="D989" s="101">
        <v>0</v>
      </c>
    </row>
    <row r="990" s="83" customFormat="1" ht="18.75" hidden="1" spans="1:4">
      <c r="A990" s="83">
        <f t="shared" si="15"/>
        <v>7</v>
      </c>
      <c r="B990" s="99">
        <v>2140205</v>
      </c>
      <c r="C990" s="100" t="s">
        <v>847</v>
      </c>
      <c r="D990" s="101">
        <v>0</v>
      </c>
    </row>
    <row r="991" s="83" customFormat="1" ht="18.75" hidden="1" spans="1:4">
      <c r="A991" s="83">
        <f t="shared" si="15"/>
        <v>7</v>
      </c>
      <c r="B991" s="99">
        <v>2140206</v>
      </c>
      <c r="C991" s="100" t="s">
        <v>848</v>
      </c>
      <c r="D991" s="101">
        <v>0</v>
      </c>
    </row>
    <row r="992" s="83" customFormat="1" ht="18.75" hidden="1" spans="1:4">
      <c r="A992" s="83">
        <f t="shared" si="15"/>
        <v>7</v>
      </c>
      <c r="B992" s="99">
        <v>2140207</v>
      </c>
      <c r="C992" s="100" t="s">
        <v>849</v>
      </c>
      <c r="D992" s="101">
        <v>0</v>
      </c>
    </row>
    <row r="993" s="83" customFormat="1" ht="18.75" hidden="1" spans="1:4">
      <c r="A993" s="83">
        <f t="shared" si="15"/>
        <v>7</v>
      </c>
      <c r="B993" s="99">
        <v>2140208</v>
      </c>
      <c r="C993" s="100" t="s">
        <v>850</v>
      </c>
      <c r="D993" s="101">
        <v>0</v>
      </c>
    </row>
    <row r="994" s="83" customFormat="1" ht="18.75" hidden="1" spans="1:4">
      <c r="A994" s="83">
        <f t="shared" si="15"/>
        <v>7</v>
      </c>
      <c r="B994" s="99">
        <v>2140299</v>
      </c>
      <c r="C994" s="100" t="s">
        <v>851</v>
      </c>
      <c r="D994" s="101">
        <v>0</v>
      </c>
    </row>
    <row r="995" s="83" customFormat="1" ht="18.75" hidden="1" spans="1:4">
      <c r="A995" s="83">
        <f t="shared" si="15"/>
        <v>5</v>
      </c>
      <c r="B995" s="99">
        <v>21403</v>
      </c>
      <c r="C995" s="100" t="s">
        <v>852</v>
      </c>
      <c r="D995" s="101">
        <v>0</v>
      </c>
    </row>
    <row r="996" s="83" customFormat="1" ht="18.75" hidden="1" spans="1:4">
      <c r="A996" s="83">
        <f t="shared" si="15"/>
        <v>7</v>
      </c>
      <c r="B996" s="99">
        <v>2140301</v>
      </c>
      <c r="C996" s="100" t="s">
        <v>97</v>
      </c>
      <c r="D996" s="101">
        <v>0</v>
      </c>
    </row>
    <row r="997" s="83" customFormat="1" ht="18.75" hidden="1" spans="1:4">
      <c r="A997" s="83">
        <f t="shared" si="15"/>
        <v>7</v>
      </c>
      <c r="B997" s="99">
        <v>2140302</v>
      </c>
      <c r="C997" s="100" t="s">
        <v>98</v>
      </c>
      <c r="D997" s="101">
        <v>0</v>
      </c>
    </row>
    <row r="998" s="83" customFormat="1" ht="18.75" hidden="1" spans="1:4">
      <c r="A998" s="83">
        <f t="shared" si="15"/>
        <v>7</v>
      </c>
      <c r="B998" s="99">
        <v>2140303</v>
      </c>
      <c r="C998" s="100" t="s">
        <v>99</v>
      </c>
      <c r="D998" s="101">
        <v>0</v>
      </c>
    </row>
    <row r="999" s="83" customFormat="1" ht="18.75" hidden="1" spans="1:4">
      <c r="A999" s="83">
        <f t="shared" si="15"/>
        <v>7</v>
      </c>
      <c r="B999" s="99">
        <v>2140304</v>
      </c>
      <c r="C999" s="100" t="s">
        <v>853</v>
      </c>
      <c r="D999" s="101">
        <v>0</v>
      </c>
    </row>
    <row r="1000" s="83" customFormat="1" ht="18.75" hidden="1" spans="1:4">
      <c r="A1000" s="83">
        <f t="shared" si="15"/>
        <v>7</v>
      </c>
      <c r="B1000" s="99">
        <v>2140305</v>
      </c>
      <c r="C1000" s="100" t="s">
        <v>854</v>
      </c>
      <c r="D1000" s="101">
        <v>0</v>
      </c>
    </row>
    <row r="1001" s="83" customFormat="1" ht="18.75" hidden="1" spans="1:4">
      <c r="A1001" s="83">
        <f t="shared" si="15"/>
        <v>7</v>
      </c>
      <c r="B1001" s="99">
        <v>2140306</v>
      </c>
      <c r="C1001" s="100" t="s">
        <v>855</v>
      </c>
      <c r="D1001" s="101">
        <v>0</v>
      </c>
    </row>
    <row r="1002" s="83" customFormat="1" ht="18.75" hidden="1" spans="1:4">
      <c r="A1002" s="83">
        <f t="shared" si="15"/>
        <v>7</v>
      </c>
      <c r="B1002" s="99">
        <v>2140307</v>
      </c>
      <c r="C1002" s="100" t="s">
        <v>856</v>
      </c>
      <c r="D1002" s="101">
        <v>0</v>
      </c>
    </row>
    <row r="1003" s="83" customFormat="1" ht="18.75" hidden="1" spans="1:4">
      <c r="A1003" s="83">
        <f t="shared" si="15"/>
        <v>7</v>
      </c>
      <c r="B1003" s="99">
        <v>2140308</v>
      </c>
      <c r="C1003" s="100" t="s">
        <v>857</v>
      </c>
      <c r="D1003" s="101">
        <v>0</v>
      </c>
    </row>
    <row r="1004" s="83" customFormat="1" ht="18.75" hidden="1" spans="1:4">
      <c r="A1004" s="83">
        <f t="shared" si="15"/>
        <v>7</v>
      </c>
      <c r="B1004" s="99">
        <v>2140399</v>
      </c>
      <c r="C1004" s="100" t="s">
        <v>858</v>
      </c>
      <c r="D1004" s="101">
        <v>0</v>
      </c>
    </row>
    <row r="1005" s="83" customFormat="1" ht="18.75" hidden="1" spans="1:4">
      <c r="A1005" s="83">
        <f t="shared" si="15"/>
        <v>5</v>
      </c>
      <c r="B1005" s="99">
        <v>21404</v>
      </c>
      <c r="C1005" s="100" t="s">
        <v>859</v>
      </c>
      <c r="D1005" s="101">
        <v>0</v>
      </c>
    </row>
    <row r="1006" s="83" customFormat="1" ht="18.75" hidden="1" spans="1:4">
      <c r="A1006" s="83">
        <f t="shared" si="15"/>
        <v>7</v>
      </c>
      <c r="B1006" s="99">
        <v>2140401</v>
      </c>
      <c r="C1006" s="100" t="s">
        <v>860</v>
      </c>
      <c r="D1006" s="101">
        <v>0</v>
      </c>
    </row>
    <row r="1007" s="83" customFormat="1" ht="18.75" hidden="1" spans="1:4">
      <c r="A1007" s="83">
        <f t="shared" si="15"/>
        <v>7</v>
      </c>
      <c r="B1007" s="99">
        <v>2140402</v>
      </c>
      <c r="C1007" s="100" t="s">
        <v>861</v>
      </c>
      <c r="D1007" s="101">
        <v>0</v>
      </c>
    </row>
    <row r="1008" s="83" customFormat="1" ht="18.75" hidden="1" spans="1:4">
      <c r="A1008" s="83">
        <f t="shared" si="15"/>
        <v>7</v>
      </c>
      <c r="B1008" s="99">
        <v>2140403</v>
      </c>
      <c r="C1008" s="100" t="s">
        <v>862</v>
      </c>
      <c r="D1008" s="101">
        <v>0</v>
      </c>
    </row>
    <row r="1009" s="83" customFormat="1" ht="18.75" hidden="1" spans="1:4">
      <c r="A1009" s="83">
        <f t="shared" si="15"/>
        <v>7</v>
      </c>
      <c r="B1009" s="99">
        <v>2140499</v>
      </c>
      <c r="C1009" s="100" t="s">
        <v>863</v>
      </c>
      <c r="D1009" s="101">
        <v>0</v>
      </c>
    </row>
    <row r="1010" s="83" customFormat="1" ht="18.75" hidden="1" spans="1:4">
      <c r="A1010" s="83">
        <f t="shared" si="15"/>
        <v>5</v>
      </c>
      <c r="B1010" s="99">
        <v>21405</v>
      </c>
      <c r="C1010" s="100" t="s">
        <v>864</v>
      </c>
      <c r="D1010" s="101">
        <v>0</v>
      </c>
    </row>
    <row r="1011" s="83" customFormat="1" ht="18.75" hidden="1" spans="1:4">
      <c r="A1011" s="83">
        <f t="shared" si="15"/>
        <v>7</v>
      </c>
      <c r="B1011" s="99">
        <v>2140501</v>
      </c>
      <c r="C1011" s="100" t="s">
        <v>97</v>
      </c>
      <c r="D1011" s="101">
        <v>0</v>
      </c>
    </row>
    <row r="1012" s="83" customFormat="1" ht="18.75" hidden="1" spans="1:4">
      <c r="A1012" s="83">
        <f t="shared" si="15"/>
        <v>7</v>
      </c>
      <c r="B1012" s="99">
        <v>2140502</v>
      </c>
      <c r="C1012" s="100" t="s">
        <v>98</v>
      </c>
      <c r="D1012" s="101">
        <v>0</v>
      </c>
    </row>
    <row r="1013" s="83" customFormat="1" ht="18.75" hidden="1" spans="1:4">
      <c r="A1013" s="83">
        <f t="shared" si="15"/>
        <v>7</v>
      </c>
      <c r="B1013" s="99">
        <v>2140503</v>
      </c>
      <c r="C1013" s="100" t="s">
        <v>99</v>
      </c>
      <c r="D1013" s="101">
        <v>0</v>
      </c>
    </row>
    <row r="1014" s="83" customFormat="1" ht="18.75" hidden="1" spans="1:4">
      <c r="A1014" s="83">
        <f t="shared" si="15"/>
        <v>7</v>
      </c>
      <c r="B1014" s="99">
        <v>2140504</v>
      </c>
      <c r="C1014" s="100" t="s">
        <v>850</v>
      </c>
      <c r="D1014" s="101">
        <v>0</v>
      </c>
    </row>
    <row r="1015" s="83" customFormat="1" ht="18.75" hidden="1" spans="1:4">
      <c r="A1015" s="83">
        <f t="shared" si="15"/>
        <v>7</v>
      </c>
      <c r="B1015" s="99">
        <v>2140505</v>
      </c>
      <c r="C1015" s="100" t="s">
        <v>865</v>
      </c>
      <c r="D1015" s="101">
        <v>0</v>
      </c>
    </row>
    <row r="1016" s="83" customFormat="1" ht="18.75" hidden="1" spans="1:4">
      <c r="A1016" s="83">
        <f t="shared" si="15"/>
        <v>7</v>
      </c>
      <c r="B1016" s="99">
        <v>2140599</v>
      </c>
      <c r="C1016" s="100" t="s">
        <v>866</v>
      </c>
      <c r="D1016" s="101">
        <v>0</v>
      </c>
    </row>
    <row r="1017" s="83" customFormat="1" ht="18.75" hidden="1" spans="1:4">
      <c r="A1017" s="83">
        <f t="shared" si="15"/>
        <v>5</v>
      </c>
      <c r="B1017" s="99">
        <v>21406</v>
      </c>
      <c r="C1017" s="100" t="s">
        <v>867</v>
      </c>
      <c r="D1017" s="101">
        <v>0</v>
      </c>
    </row>
    <row r="1018" s="83" customFormat="1" ht="18.75" hidden="1" spans="1:4">
      <c r="A1018" s="83">
        <f t="shared" si="15"/>
        <v>7</v>
      </c>
      <c r="B1018" s="99">
        <v>2140601</v>
      </c>
      <c r="C1018" s="100" t="s">
        <v>868</v>
      </c>
      <c r="D1018" s="101">
        <v>0</v>
      </c>
    </row>
    <row r="1019" s="83" customFormat="1" ht="18.75" hidden="1" spans="1:4">
      <c r="A1019" s="83">
        <f t="shared" si="15"/>
        <v>7</v>
      </c>
      <c r="B1019" s="99">
        <v>2140602</v>
      </c>
      <c r="C1019" s="100" t="s">
        <v>869</v>
      </c>
      <c r="D1019" s="101">
        <v>0</v>
      </c>
    </row>
    <row r="1020" s="83" customFormat="1" ht="18.75" hidden="1" spans="1:4">
      <c r="A1020" s="83">
        <f t="shared" si="15"/>
        <v>7</v>
      </c>
      <c r="B1020" s="99">
        <v>2140603</v>
      </c>
      <c r="C1020" s="100" t="s">
        <v>870</v>
      </c>
      <c r="D1020" s="101">
        <v>0</v>
      </c>
    </row>
    <row r="1021" s="83" customFormat="1" ht="18.75" hidden="1" spans="1:4">
      <c r="A1021" s="83">
        <f t="shared" si="15"/>
        <v>7</v>
      </c>
      <c r="B1021" s="99">
        <v>2140699</v>
      </c>
      <c r="C1021" s="100" t="s">
        <v>871</v>
      </c>
      <c r="D1021" s="101">
        <v>0</v>
      </c>
    </row>
    <row r="1022" s="83" customFormat="1" ht="18.75" spans="1:4">
      <c r="A1022" s="83">
        <f t="shared" si="15"/>
        <v>5</v>
      </c>
      <c r="B1022" s="99">
        <v>21499</v>
      </c>
      <c r="C1022" s="100" t="s">
        <v>872</v>
      </c>
      <c r="D1022" s="101">
        <v>30</v>
      </c>
    </row>
    <row r="1023" s="83" customFormat="1" ht="18.75" spans="1:4">
      <c r="A1023" s="83">
        <f t="shared" si="15"/>
        <v>7</v>
      </c>
      <c r="B1023" s="99">
        <v>2149901</v>
      </c>
      <c r="C1023" s="100" t="s">
        <v>873</v>
      </c>
      <c r="D1023" s="101">
        <v>30</v>
      </c>
    </row>
    <row r="1024" s="83" customFormat="1" ht="18.75" hidden="1" spans="1:4">
      <c r="A1024" s="83">
        <f t="shared" si="15"/>
        <v>7</v>
      </c>
      <c r="B1024" s="99">
        <v>2149999</v>
      </c>
      <c r="C1024" s="100" t="s">
        <v>874</v>
      </c>
      <c r="D1024" s="101">
        <v>0</v>
      </c>
    </row>
    <row r="1025" s="82" customFormat="1" ht="18.75" hidden="1" spans="1:4">
      <c r="A1025" s="82">
        <f t="shared" si="15"/>
        <v>3</v>
      </c>
      <c r="B1025" s="97">
        <v>215</v>
      </c>
      <c r="C1025" s="98" t="s">
        <v>875</v>
      </c>
      <c r="D1025" s="96">
        <v>0</v>
      </c>
    </row>
    <row r="1026" s="83" customFormat="1" ht="18.75" hidden="1" spans="1:4">
      <c r="A1026" s="83">
        <f t="shared" si="15"/>
        <v>5</v>
      </c>
      <c r="B1026" s="99">
        <v>21501</v>
      </c>
      <c r="C1026" s="100" t="s">
        <v>876</v>
      </c>
      <c r="D1026" s="101">
        <v>0</v>
      </c>
    </row>
    <row r="1027" s="83" customFormat="1" ht="18.75" hidden="1" spans="1:4">
      <c r="A1027" s="83">
        <f t="shared" si="15"/>
        <v>7</v>
      </c>
      <c r="B1027" s="99">
        <v>2150101</v>
      </c>
      <c r="C1027" s="100" t="s">
        <v>97</v>
      </c>
      <c r="D1027" s="101">
        <v>0</v>
      </c>
    </row>
    <row r="1028" s="83" customFormat="1" ht="18.75" hidden="1" spans="1:4">
      <c r="A1028" s="83">
        <f t="shared" si="15"/>
        <v>7</v>
      </c>
      <c r="B1028" s="99">
        <v>2150102</v>
      </c>
      <c r="C1028" s="100" t="s">
        <v>98</v>
      </c>
      <c r="D1028" s="101">
        <v>0</v>
      </c>
    </row>
    <row r="1029" s="83" customFormat="1" ht="18.75" hidden="1" spans="1:4">
      <c r="A1029" s="83">
        <f t="shared" si="15"/>
        <v>7</v>
      </c>
      <c r="B1029" s="99">
        <v>2150103</v>
      </c>
      <c r="C1029" s="100" t="s">
        <v>99</v>
      </c>
      <c r="D1029" s="101">
        <v>0</v>
      </c>
    </row>
    <row r="1030" s="83" customFormat="1" ht="18.75" hidden="1" spans="1:4">
      <c r="A1030" s="83">
        <f t="shared" si="15"/>
        <v>7</v>
      </c>
      <c r="B1030" s="99">
        <v>2150104</v>
      </c>
      <c r="C1030" s="100" t="s">
        <v>877</v>
      </c>
      <c r="D1030" s="101">
        <v>0</v>
      </c>
    </row>
    <row r="1031" s="83" customFormat="1" ht="18.75" hidden="1" spans="1:4">
      <c r="A1031" s="83">
        <f t="shared" si="15"/>
        <v>7</v>
      </c>
      <c r="B1031" s="99">
        <v>2150105</v>
      </c>
      <c r="C1031" s="100" t="s">
        <v>878</v>
      </c>
      <c r="D1031" s="101">
        <v>0</v>
      </c>
    </row>
    <row r="1032" s="83" customFormat="1" ht="18.75" hidden="1" spans="1:4">
      <c r="A1032" s="83">
        <f t="shared" ref="A1032:A1095" si="16">LEN(B1032)</f>
        <v>7</v>
      </c>
      <c r="B1032" s="99">
        <v>2150106</v>
      </c>
      <c r="C1032" s="100" t="s">
        <v>879</v>
      </c>
      <c r="D1032" s="101">
        <v>0</v>
      </c>
    </row>
    <row r="1033" s="83" customFormat="1" ht="18.75" hidden="1" spans="1:4">
      <c r="A1033" s="83">
        <f t="shared" si="16"/>
        <v>7</v>
      </c>
      <c r="B1033" s="99">
        <v>2150107</v>
      </c>
      <c r="C1033" s="100" t="s">
        <v>880</v>
      </c>
      <c r="D1033" s="101">
        <v>0</v>
      </c>
    </row>
    <row r="1034" s="83" customFormat="1" ht="18.75" hidden="1" spans="1:4">
      <c r="A1034" s="83">
        <f t="shared" si="16"/>
        <v>7</v>
      </c>
      <c r="B1034" s="99">
        <v>2150108</v>
      </c>
      <c r="C1034" s="100" t="s">
        <v>881</v>
      </c>
      <c r="D1034" s="101">
        <v>0</v>
      </c>
    </row>
    <row r="1035" s="83" customFormat="1" ht="18.75" hidden="1" spans="1:4">
      <c r="A1035" s="83">
        <f t="shared" si="16"/>
        <v>7</v>
      </c>
      <c r="B1035" s="99">
        <v>2150199</v>
      </c>
      <c r="C1035" s="100" t="s">
        <v>882</v>
      </c>
      <c r="D1035" s="101">
        <v>0</v>
      </c>
    </row>
    <row r="1036" s="83" customFormat="1" ht="18.75" hidden="1" spans="1:4">
      <c r="A1036" s="83">
        <f t="shared" si="16"/>
        <v>5</v>
      </c>
      <c r="B1036" s="99">
        <v>21502</v>
      </c>
      <c r="C1036" s="100" t="s">
        <v>883</v>
      </c>
      <c r="D1036" s="101">
        <v>0</v>
      </c>
    </row>
    <row r="1037" s="83" customFormat="1" ht="18.75" hidden="1" spans="1:4">
      <c r="A1037" s="83">
        <f t="shared" si="16"/>
        <v>7</v>
      </c>
      <c r="B1037" s="99">
        <v>2150201</v>
      </c>
      <c r="C1037" s="100" t="s">
        <v>97</v>
      </c>
      <c r="D1037" s="101">
        <v>0</v>
      </c>
    </row>
    <row r="1038" s="83" customFormat="1" ht="18.75" hidden="1" spans="1:4">
      <c r="A1038" s="83">
        <f t="shared" si="16"/>
        <v>7</v>
      </c>
      <c r="B1038" s="99">
        <v>2150202</v>
      </c>
      <c r="C1038" s="100" t="s">
        <v>98</v>
      </c>
      <c r="D1038" s="101">
        <v>0</v>
      </c>
    </row>
    <row r="1039" s="83" customFormat="1" ht="18.75" hidden="1" spans="1:4">
      <c r="A1039" s="83">
        <f t="shared" si="16"/>
        <v>7</v>
      </c>
      <c r="B1039" s="99">
        <v>2150203</v>
      </c>
      <c r="C1039" s="100" t="s">
        <v>99</v>
      </c>
      <c r="D1039" s="101">
        <v>0</v>
      </c>
    </row>
    <row r="1040" s="83" customFormat="1" ht="18.75" hidden="1" spans="1:4">
      <c r="A1040" s="83">
        <f t="shared" si="16"/>
        <v>7</v>
      </c>
      <c r="B1040" s="99">
        <v>2150204</v>
      </c>
      <c r="C1040" s="100" t="s">
        <v>884</v>
      </c>
      <c r="D1040" s="101">
        <v>0</v>
      </c>
    </row>
    <row r="1041" s="83" customFormat="1" ht="18.75" hidden="1" spans="1:4">
      <c r="A1041" s="83">
        <f t="shared" si="16"/>
        <v>7</v>
      </c>
      <c r="B1041" s="99">
        <v>2150205</v>
      </c>
      <c r="C1041" s="100" t="s">
        <v>885</v>
      </c>
      <c r="D1041" s="101">
        <v>0</v>
      </c>
    </row>
    <row r="1042" s="83" customFormat="1" ht="18.75" hidden="1" spans="1:4">
      <c r="A1042" s="83">
        <f t="shared" si="16"/>
        <v>7</v>
      </c>
      <c r="B1042" s="99">
        <v>2150206</v>
      </c>
      <c r="C1042" s="100" t="s">
        <v>886</v>
      </c>
      <c r="D1042" s="101">
        <v>0</v>
      </c>
    </row>
    <row r="1043" s="83" customFormat="1" ht="18.75" hidden="1" spans="1:4">
      <c r="A1043" s="83">
        <f t="shared" si="16"/>
        <v>7</v>
      </c>
      <c r="B1043" s="99">
        <v>2150207</v>
      </c>
      <c r="C1043" s="100" t="s">
        <v>887</v>
      </c>
      <c r="D1043" s="101">
        <v>0</v>
      </c>
    </row>
    <row r="1044" s="83" customFormat="1" ht="18.75" hidden="1" spans="1:4">
      <c r="A1044" s="83">
        <f t="shared" si="16"/>
        <v>7</v>
      </c>
      <c r="B1044" s="99">
        <v>2150208</v>
      </c>
      <c r="C1044" s="100" t="s">
        <v>888</v>
      </c>
      <c r="D1044" s="101">
        <v>0</v>
      </c>
    </row>
    <row r="1045" s="83" customFormat="1" ht="18.75" hidden="1" spans="1:4">
      <c r="A1045" s="83">
        <f t="shared" si="16"/>
        <v>7</v>
      </c>
      <c r="B1045" s="99">
        <v>2150209</v>
      </c>
      <c r="C1045" s="100" t="s">
        <v>889</v>
      </c>
      <c r="D1045" s="101">
        <v>0</v>
      </c>
    </row>
    <row r="1046" s="83" customFormat="1" ht="18.75" hidden="1" spans="1:4">
      <c r="A1046" s="83">
        <f t="shared" si="16"/>
        <v>7</v>
      </c>
      <c r="B1046" s="99">
        <v>2150210</v>
      </c>
      <c r="C1046" s="100" t="s">
        <v>890</v>
      </c>
      <c r="D1046" s="101">
        <v>0</v>
      </c>
    </row>
    <row r="1047" s="83" customFormat="1" ht="18.75" hidden="1" spans="1:4">
      <c r="A1047" s="83">
        <f t="shared" si="16"/>
        <v>7</v>
      </c>
      <c r="B1047" s="99">
        <v>2150212</v>
      </c>
      <c r="C1047" s="100" t="s">
        <v>891</v>
      </c>
      <c r="D1047" s="101">
        <v>0</v>
      </c>
    </row>
    <row r="1048" s="83" customFormat="1" ht="18.75" hidden="1" spans="1:4">
      <c r="A1048" s="83">
        <f t="shared" si="16"/>
        <v>7</v>
      </c>
      <c r="B1048" s="99">
        <v>2150213</v>
      </c>
      <c r="C1048" s="100" t="s">
        <v>892</v>
      </c>
      <c r="D1048" s="101">
        <v>0</v>
      </c>
    </row>
    <row r="1049" s="83" customFormat="1" ht="18.75" hidden="1" spans="1:4">
      <c r="A1049" s="83">
        <f t="shared" si="16"/>
        <v>7</v>
      </c>
      <c r="B1049" s="99">
        <v>2150214</v>
      </c>
      <c r="C1049" s="100" t="s">
        <v>893</v>
      </c>
      <c r="D1049" s="101">
        <v>0</v>
      </c>
    </row>
    <row r="1050" s="83" customFormat="1" ht="18.75" hidden="1" spans="1:4">
      <c r="A1050" s="83">
        <f t="shared" si="16"/>
        <v>7</v>
      </c>
      <c r="B1050" s="99">
        <v>2150215</v>
      </c>
      <c r="C1050" s="100" t="s">
        <v>894</v>
      </c>
      <c r="D1050" s="101">
        <v>0</v>
      </c>
    </row>
    <row r="1051" s="83" customFormat="1" ht="18.75" hidden="1" spans="1:4">
      <c r="A1051" s="83">
        <f t="shared" si="16"/>
        <v>7</v>
      </c>
      <c r="B1051" s="99">
        <v>2150299</v>
      </c>
      <c r="C1051" s="100" t="s">
        <v>895</v>
      </c>
      <c r="D1051" s="101">
        <v>0</v>
      </c>
    </row>
    <row r="1052" s="83" customFormat="1" ht="18.75" hidden="1" spans="1:4">
      <c r="A1052" s="83">
        <f t="shared" si="16"/>
        <v>5</v>
      </c>
      <c r="B1052" s="99">
        <v>21503</v>
      </c>
      <c r="C1052" s="100" t="s">
        <v>896</v>
      </c>
      <c r="D1052" s="101">
        <v>0</v>
      </c>
    </row>
    <row r="1053" s="83" customFormat="1" ht="18.75" hidden="1" spans="1:4">
      <c r="A1053" s="83">
        <f t="shared" si="16"/>
        <v>7</v>
      </c>
      <c r="B1053" s="99">
        <v>2150301</v>
      </c>
      <c r="C1053" s="100" t="s">
        <v>97</v>
      </c>
      <c r="D1053" s="101">
        <v>0</v>
      </c>
    </row>
    <row r="1054" s="83" customFormat="1" ht="18.75" hidden="1" spans="1:4">
      <c r="A1054" s="83">
        <f t="shared" si="16"/>
        <v>7</v>
      </c>
      <c r="B1054" s="99">
        <v>2150302</v>
      </c>
      <c r="C1054" s="100" t="s">
        <v>98</v>
      </c>
      <c r="D1054" s="101">
        <v>0</v>
      </c>
    </row>
    <row r="1055" s="83" customFormat="1" ht="18.75" hidden="1" spans="1:4">
      <c r="A1055" s="83">
        <f t="shared" si="16"/>
        <v>7</v>
      </c>
      <c r="B1055" s="99">
        <v>2150303</v>
      </c>
      <c r="C1055" s="100" t="s">
        <v>99</v>
      </c>
      <c r="D1055" s="101">
        <v>0</v>
      </c>
    </row>
    <row r="1056" s="83" customFormat="1" ht="18.75" hidden="1" spans="1:4">
      <c r="A1056" s="83">
        <f t="shared" si="16"/>
        <v>7</v>
      </c>
      <c r="B1056" s="99">
        <v>2150399</v>
      </c>
      <c r="C1056" s="100" t="s">
        <v>897</v>
      </c>
      <c r="D1056" s="101">
        <v>0</v>
      </c>
    </row>
    <row r="1057" s="83" customFormat="1" ht="18.75" hidden="1" spans="1:4">
      <c r="A1057" s="83">
        <f t="shared" si="16"/>
        <v>5</v>
      </c>
      <c r="B1057" s="99">
        <v>21505</v>
      </c>
      <c r="C1057" s="100" t="s">
        <v>898</v>
      </c>
      <c r="D1057" s="101">
        <v>0</v>
      </c>
    </row>
    <row r="1058" s="83" customFormat="1" ht="18.75" hidden="1" spans="1:4">
      <c r="A1058" s="83">
        <f t="shared" si="16"/>
        <v>7</v>
      </c>
      <c r="B1058" s="99">
        <v>2150501</v>
      </c>
      <c r="C1058" s="100" t="s">
        <v>97</v>
      </c>
      <c r="D1058" s="101">
        <v>0</v>
      </c>
    </row>
    <row r="1059" s="83" customFormat="1" ht="18.75" hidden="1" spans="1:4">
      <c r="A1059" s="83">
        <f t="shared" si="16"/>
        <v>7</v>
      </c>
      <c r="B1059" s="99">
        <v>2150502</v>
      </c>
      <c r="C1059" s="100" t="s">
        <v>98</v>
      </c>
      <c r="D1059" s="101">
        <v>0</v>
      </c>
    </row>
    <row r="1060" s="83" customFormat="1" ht="18.75" hidden="1" spans="1:4">
      <c r="A1060" s="83">
        <f t="shared" si="16"/>
        <v>7</v>
      </c>
      <c r="B1060" s="99">
        <v>2150503</v>
      </c>
      <c r="C1060" s="100" t="s">
        <v>99</v>
      </c>
      <c r="D1060" s="101">
        <v>0</v>
      </c>
    </row>
    <row r="1061" s="83" customFormat="1" ht="18.75" hidden="1" spans="1:4">
      <c r="A1061" s="83">
        <f t="shared" si="16"/>
        <v>7</v>
      </c>
      <c r="B1061" s="99">
        <v>2150505</v>
      </c>
      <c r="C1061" s="100" t="s">
        <v>899</v>
      </c>
      <c r="D1061" s="101">
        <v>0</v>
      </c>
    </row>
    <row r="1062" s="83" customFormat="1" ht="18.75" hidden="1" spans="1:4">
      <c r="A1062" s="83">
        <f t="shared" si="16"/>
        <v>7</v>
      </c>
      <c r="B1062" s="99">
        <v>2150507</v>
      </c>
      <c r="C1062" s="100" t="s">
        <v>900</v>
      </c>
      <c r="D1062" s="101">
        <v>0</v>
      </c>
    </row>
    <row r="1063" s="83" customFormat="1" ht="18.75" hidden="1" spans="1:4">
      <c r="A1063" s="83">
        <f t="shared" si="16"/>
        <v>7</v>
      </c>
      <c r="B1063" s="99">
        <v>2150508</v>
      </c>
      <c r="C1063" s="100" t="s">
        <v>901</v>
      </c>
      <c r="D1063" s="101">
        <v>0</v>
      </c>
    </row>
    <row r="1064" s="83" customFormat="1" ht="18.75" hidden="1" spans="1:4">
      <c r="A1064" s="83">
        <f t="shared" si="16"/>
        <v>7</v>
      </c>
      <c r="B1064" s="99">
        <v>2150516</v>
      </c>
      <c r="C1064" s="100" t="s">
        <v>902</v>
      </c>
      <c r="D1064" s="101">
        <v>0</v>
      </c>
    </row>
    <row r="1065" s="83" customFormat="1" ht="18.75" hidden="1" spans="1:4">
      <c r="A1065" s="83">
        <f t="shared" si="16"/>
        <v>7</v>
      </c>
      <c r="B1065" s="99">
        <v>2150517</v>
      </c>
      <c r="C1065" s="100" t="s">
        <v>903</v>
      </c>
      <c r="D1065" s="101">
        <v>0</v>
      </c>
    </row>
    <row r="1066" s="83" customFormat="1" ht="18.75" hidden="1" spans="1:4">
      <c r="A1066" s="83">
        <f t="shared" si="16"/>
        <v>7</v>
      </c>
      <c r="B1066" s="99">
        <v>2150550</v>
      </c>
      <c r="C1066" s="100" t="s">
        <v>106</v>
      </c>
      <c r="D1066" s="101">
        <v>0</v>
      </c>
    </row>
    <row r="1067" s="83" customFormat="1" ht="18.75" hidden="1" spans="1:4">
      <c r="A1067" s="83">
        <f t="shared" si="16"/>
        <v>7</v>
      </c>
      <c r="B1067" s="99">
        <v>2150599</v>
      </c>
      <c r="C1067" s="100" t="s">
        <v>904</v>
      </c>
      <c r="D1067" s="101">
        <v>0</v>
      </c>
    </row>
    <row r="1068" s="83" customFormat="1" ht="18.75" hidden="1" spans="1:4">
      <c r="A1068" s="83">
        <f t="shared" si="16"/>
        <v>5</v>
      </c>
      <c r="B1068" s="99">
        <v>21507</v>
      </c>
      <c r="C1068" s="100" t="s">
        <v>905</v>
      </c>
      <c r="D1068" s="101">
        <v>0</v>
      </c>
    </row>
    <row r="1069" s="83" customFormat="1" ht="18.75" hidden="1" spans="1:4">
      <c r="A1069" s="83">
        <f t="shared" si="16"/>
        <v>7</v>
      </c>
      <c r="B1069" s="99">
        <v>2150701</v>
      </c>
      <c r="C1069" s="100" t="s">
        <v>97</v>
      </c>
      <c r="D1069" s="101">
        <v>0</v>
      </c>
    </row>
    <row r="1070" s="83" customFormat="1" ht="18.75" hidden="1" spans="1:4">
      <c r="A1070" s="83">
        <f t="shared" si="16"/>
        <v>7</v>
      </c>
      <c r="B1070" s="99">
        <v>2150702</v>
      </c>
      <c r="C1070" s="100" t="s">
        <v>98</v>
      </c>
      <c r="D1070" s="101">
        <v>0</v>
      </c>
    </row>
    <row r="1071" s="83" customFormat="1" ht="18.75" hidden="1" spans="1:4">
      <c r="A1071" s="83">
        <f t="shared" si="16"/>
        <v>7</v>
      </c>
      <c r="B1071" s="99">
        <v>2150703</v>
      </c>
      <c r="C1071" s="100" t="s">
        <v>99</v>
      </c>
      <c r="D1071" s="101">
        <v>0</v>
      </c>
    </row>
    <row r="1072" s="83" customFormat="1" ht="18.75" hidden="1" spans="1:4">
      <c r="A1072" s="83">
        <f t="shared" si="16"/>
        <v>7</v>
      </c>
      <c r="B1072" s="99">
        <v>2150704</v>
      </c>
      <c r="C1072" s="100" t="s">
        <v>906</v>
      </c>
      <c r="D1072" s="101">
        <v>0</v>
      </c>
    </row>
    <row r="1073" s="83" customFormat="1" ht="18.75" hidden="1" spans="1:4">
      <c r="A1073" s="83">
        <f t="shared" si="16"/>
        <v>7</v>
      </c>
      <c r="B1073" s="99">
        <v>2150705</v>
      </c>
      <c r="C1073" s="100" t="s">
        <v>907</v>
      </c>
      <c r="D1073" s="101">
        <v>0</v>
      </c>
    </row>
    <row r="1074" s="83" customFormat="1" ht="18.75" hidden="1" spans="1:4">
      <c r="A1074" s="83">
        <f t="shared" si="16"/>
        <v>7</v>
      </c>
      <c r="B1074" s="99">
        <v>2150799</v>
      </c>
      <c r="C1074" s="100" t="s">
        <v>908</v>
      </c>
      <c r="D1074" s="101">
        <v>0</v>
      </c>
    </row>
    <row r="1075" s="83" customFormat="1" ht="18.75" hidden="1" spans="1:4">
      <c r="A1075" s="83">
        <f t="shared" si="16"/>
        <v>5</v>
      </c>
      <c r="B1075" s="99">
        <v>21508</v>
      </c>
      <c r="C1075" s="100" t="s">
        <v>909</v>
      </c>
      <c r="D1075" s="101">
        <v>0</v>
      </c>
    </row>
    <row r="1076" s="83" customFormat="1" ht="18.75" hidden="1" spans="1:4">
      <c r="A1076" s="83">
        <f t="shared" si="16"/>
        <v>7</v>
      </c>
      <c r="B1076" s="99">
        <v>2150801</v>
      </c>
      <c r="C1076" s="100" t="s">
        <v>97</v>
      </c>
      <c r="D1076" s="101">
        <v>0</v>
      </c>
    </row>
    <row r="1077" s="83" customFormat="1" ht="18.75" hidden="1" spans="1:4">
      <c r="A1077" s="83">
        <f t="shared" si="16"/>
        <v>7</v>
      </c>
      <c r="B1077" s="99">
        <v>2150802</v>
      </c>
      <c r="C1077" s="100" t="s">
        <v>98</v>
      </c>
      <c r="D1077" s="101">
        <v>0</v>
      </c>
    </row>
    <row r="1078" s="83" customFormat="1" ht="18.75" hidden="1" spans="1:4">
      <c r="A1078" s="83">
        <f t="shared" si="16"/>
        <v>7</v>
      </c>
      <c r="B1078" s="99">
        <v>2150803</v>
      </c>
      <c r="C1078" s="100" t="s">
        <v>99</v>
      </c>
      <c r="D1078" s="101">
        <v>0</v>
      </c>
    </row>
    <row r="1079" s="83" customFormat="1" ht="18.75" hidden="1" spans="1:4">
      <c r="A1079" s="83">
        <f t="shared" si="16"/>
        <v>7</v>
      </c>
      <c r="B1079" s="99">
        <v>2150804</v>
      </c>
      <c r="C1079" s="100" t="s">
        <v>910</v>
      </c>
      <c r="D1079" s="101">
        <v>0</v>
      </c>
    </row>
    <row r="1080" s="83" customFormat="1" ht="18.75" hidden="1" spans="1:4">
      <c r="A1080" s="83">
        <f t="shared" si="16"/>
        <v>7</v>
      </c>
      <c r="B1080" s="99">
        <v>2150805</v>
      </c>
      <c r="C1080" s="100" t="s">
        <v>911</v>
      </c>
      <c r="D1080" s="101">
        <v>0</v>
      </c>
    </row>
    <row r="1081" s="83" customFormat="1" ht="18.75" hidden="1" spans="1:4">
      <c r="A1081" s="83">
        <f t="shared" si="16"/>
        <v>7</v>
      </c>
      <c r="B1081" s="99">
        <v>2150806</v>
      </c>
      <c r="C1081" s="100" t="s">
        <v>912</v>
      </c>
      <c r="D1081" s="101">
        <v>0</v>
      </c>
    </row>
    <row r="1082" s="83" customFormat="1" ht="18.75" hidden="1" spans="1:4">
      <c r="A1082" s="83">
        <f t="shared" si="16"/>
        <v>7</v>
      </c>
      <c r="B1082" s="99">
        <v>2150899</v>
      </c>
      <c r="C1082" s="100" t="s">
        <v>913</v>
      </c>
      <c r="D1082" s="101">
        <v>0</v>
      </c>
    </row>
    <row r="1083" s="83" customFormat="1" ht="18.75" hidden="1" spans="1:4">
      <c r="A1083" s="83">
        <f t="shared" si="16"/>
        <v>5</v>
      </c>
      <c r="B1083" s="99">
        <v>21599</v>
      </c>
      <c r="C1083" s="100" t="s">
        <v>914</v>
      </c>
      <c r="D1083" s="101">
        <v>0</v>
      </c>
    </row>
    <row r="1084" s="83" customFormat="1" ht="18.75" hidden="1" spans="1:4">
      <c r="A1084" s="83">
        <f t="shared" si="16"/>
        <v>7</v>
      </c>
      <c r="B1084" s="99">
        <v>2159901</v>
      </c>
      <c r="C1084" s="100" t="s">
        <v>915</v>
      </c>
      <c r="D1084" s="101">
        <v>0</v>
      </c>
    </row>
    <row r="1085" s="83" customFormat="1" ht="18.75" hidden="1" spans="1:4">
      <c r="A1085" s="83">
        <f t="shared" si="16"/>
        <v>7</v>
      </c>
      <c r="B1085" s="99">
        <v>2159904</v>
      </c>
      <c r="C1085" s="100" t="s">
        <v>916</v>
      </c>
      <c r="D1085" s="101">
        <v>0</v>
      </c>
    </row>
    <row r="1086" s="83" customFormat="1" ht="18.75" hidden="1" spans="1:4">
      <c r="A1086" s="83">
        <f t="shared" si="16"/>
        <v>7</v>
      </c>
      <c r="B1086" s="99">
        <v>2159905</v>
      </c>
      <c r="C1086" s="100" t="s">
        <v>917</v>
      </c>
      <c r="D1086" s="101">
        <v>0</v>
      </c>
    </row>
    <row r="1087" s="83" customFormat="1" ht="18.75" hidden="1" spans="1:4">
      <c r="A1087" s="83">
        <f t="shared" si="16"/>
        <v>7</v>
      </c>
      <c r="B1087" s="99">
        <v>2159906</v>
      </c>
      <c r="C1087" s="100" t="s">
        <v>918</v>
      </c>
      <c r="D1087" s="101">
        <v>0</v>
      </c>
    </row>
    <row r="1088" s="83" customFormat="1" ht="18.75" hidden="1" spans="1:4">
      <c r="A1088" s="83">
        <f t="shared" si="16"/>
        <v>7</v>
      </c>
      <c r="B1088" s="99">
        <v>2159999</v>
      </c>
      <c r="C1088" s="100" t="s">
        <v>919</v>
      </c>
      <c r="D1088" s="101">
        <v>0</v>
      </c>
    </row>
    <row r="1089" s="82" customFormat="1" ht="18.75" hidden="1" spans="1:4">
      <c r="A1089" s="82">
        <f t="shared" si="16"/>
        <v>3</v>
      </c>
      <c r="B1089" s="97">
        <v>216</v>
      </c>
      <c r="C1089" s="98" t="s">
        <v>920</v>
      </c>
      <c r="D1089" s="96">
        <v>0</v>
      </c>
    </row>
    <row r="1090" s="83" customFormat="1" ht="18.75" hidden="1" spans="1:4">
      <c r="A1090" s="83">
        <f t="shared" si="16"/>
        <v>5</v>
      </c>
      <c r="B1090" s="99">
        <v>21602</v>
      </c>
      <c r="C1090" s="100" t="s">
        <v>921</v>
      </c>
      <c r="D1090" s="101">
        <v>0</v>
      </c>
    </row>
    <row r="1091" s="83" customFormat="1" ht="18.75" hidden="1" spans="1:4">
      <c r="A1091" s="83">
        <f t="shared" si="16"/>
        <v>7</v>
      </c>
      <c r="B1091" s="99">
        <v>2160201</v>
      </c>
      <c r="C1091" s="100" t="s">
        <v>97</v>
      </c>
      <c r="D1091" s="101">
        <v>0</v>
      </c>
    </row>
    <row r="1092" s="83" customFormat="1" ht="18.75" hidden="1" spans="1:4">
      <c r="A1092" s="83">
        <f t="shared" si="16"/>
        <v>7</v>
      </c>
      <c r="B1092" s="99">
        <v>2160202</v>
      </c>
      <c r="C1092" s="100" t="s">
        <v>98</v>
      </c>
      <c r="D1092" s="101">
        <v>0</v>
      </c>
    </row>
    <row r="1093" s="83" customFormat="1" ht="18.75" hidden="1" spans="1:4">
      <c r="A1093" s="83">
        <f t="shared" si="16"/>
        <v>7</v>
      </c>
      <c r="B1093" s="99">
        <v>2160203</v>
      </c>
      <c r="C1093" s="100" t="s">
        <v>99</v>
      </c>
      <c r="D1093" s="101">
        <v>0</v>
      </c>
    </row>
    <row r="1094" s="83" customFormat="1" ht="18.75" hidden="1" spans="1:4">
      <c r="A1094" s="83">
        <f t="shared" si="16"/>
        <v>7</v>
      </c>
      <c r="B1094" s="99">
        <v>2160216</v>
      </c>
      <c r="C1094" s="100" t="s">
        <v>922</v>
      </c>
      <c r="D1094" s="101">
        <v>0</v>
      </c>
    </row>
    <row r="1095" s="83" customFormat="1" ht="18.75" hidden="1" spans="1:4">
      <c r="A1095" s="83">
        <f t="shared" si="16"/>
        <v>7</v>
      </c>
      <c r="B1095" s="99">
        <v>2160217</v>
      </c>
      <c r="C1095" s="100" t="s">
        <v>923</v>
      </c>
      <c r="D1095" s="101">
        <v>0</v>
      </c>
    </row>
    <row r="1096" s="83" customFormat="1" ht="18.75" hidden="1" spans="1:4">
      <c r="A1096" s="83">
        <f t="shared" ref="A1096:A1159" si="17">LEN(B1096)</f>
        <v>7</v>
      </c>
      <c r="B1096" s="99">
        <v>2160218</v>
      </c>
      <c r="C1096" s="100" t="s">
        <v>924</v>
      </c>
      <c r="D1096" s="101">
        <v>0</v>
      </c>
    </row>
    <row r="1097" s="83" customFormat="1" ht="18.75" hidden="1" spans="1:4">
      <c r="A1097" s="83">
        <f t="shared" si="17"/>
        <v>7</v>
      </c>
      <c r="B1097" s="99">
        <v>2160219</v>
      </c>
      <c r="C1097" s="100" t="s">
        <v>925</v>
      </c>
      <c r="D1097" s="101">
        <v>0</v>
      </c>
    </row>
    <row r="1098" s="83" customFormat="1" ht="18.75" hidden="1" spans="1:4">
      <c r="A1098" s="83">
        <f t="shared" si="17"/>
        <v>7</v>
      </c>
      <c r="B1098" s="99">
        <v>2160250</v>
      </c>
      <c r="C1098" s="100" t="s">
        <v>106</v>
      </c>
      <c r="D1098" s="101">
        <v>0</v>
      </c>
    </row>
    <row r="1099" s="83" customFormat="1" ht="18.75" hidden="1" spans="1:4">
      <c r="A1099" s="83">
        <f t="shared" si="17"/>
        <v>7</v>
      </c>
      <c r="B1099" s="99">
        <v>2160299</v>
      </c>
      <c r="C1099" s="100" t="s">
        <v>926</v>
      </c>
      <c r="D1099" s="101">
        <v>0</v>
      </c>
    </row>
    <row r="1100" s="83" customFormat="1" ht="18.75" hidden="1" spans="1:4">
      <c r="A1100" s="83">
        <f t="shared" si="17"/>
        <v>5</v>
      </c>
      <c r="B1100" s="99">
        <v>21606</v>
      </c>
      <c r="C1100" s="100" t="s">
        <v>927</v>
      </c>
      <c r="D1100" s="101">
        <v>0</v>
      </c>
    </row>
    <row r="1101" s="83" customFormat="1" ht="18.75" hidden="1" spans="1:4">
      <c r="A1101" s="83">
        <f t="shared" si="17"/>
        <v>7</v>
      </c>
      <c r="B1101" s="99">
        <v>2160601</v>
      </c>
      <c r="C1101" s="100" t="s">
        <v>97</v>
      </c>
      <c r="D1101" s="101">
        <v>0</v>
      </c>
    </row>
    <row r="1102" s="83" customFormat="1" ht="18.75" hidden="1" spans="1:4">
      <c r="A1102" s="83">
        <f t="shared" si="17"/>
        <v>7</v>
      </c>
      <c r="B1102" s="99">
        <v>2160602</v>
      </c>
      <c r="C1102" s="100" t="s">
        <v>98</v>
      </c>
      <c r="D1102" s="101">
        <v>0</v>
      </c>
    </row>
    <row r="1103" s="83" customFormat="1" ht="18.75" hidden="1" spans="1:4">
      <c r="A1103" s="83">
        <f t="shared" si="17"/>
        <v>7</v>
      </c>
      <c r="B1103" s="99">
        <v>2160603</v>
      </c>
      <c r="C1103" s="100" t="s">
        <v>99</v>
      </c>
      <c r="D1103" s="101">
        <v>0</v>
      </c>
    </row>
    <row r="1104" s="83" customFormat="1" ht="18.75" hidden="1" spans="1:4">
      <c r="A1104" s="83">
        <f t="shared" si="17"/>
        <v>7</v>
      </c>
      <c r="B1104" s="99">
        <v>2160607</v>
      </c>
      <c r="C1104" s="100" t="s">
        <v>928</v>
      </c>
      <c r="D1104" s="101">
        <v>0</v>
      </c>
    </row>
    <row r="1105" s="83" customFormat="1" ht="18.75" hidden="1" spans="1:4">
      <c r="A1105" s="83">
        <f t="shared" si="17"/>
        <v>7</v>
      </c>
      <c r="B1105" s="99">
        <v>2160699</v>
      </c>
      <c r="C1105" s="100" t="s">
        <v>929</v>
      </c>
      <c r="D1105" s="101">
        <v>0</v>
      </c>
    </row>
    <row r="1106" s="83" customFormat="1" ht="18.75" hidden="1" spans="1:4">
      <c r="A1106" s="83">
        <f t="shared" si="17"/>
        <v>5</v>
      </c>
      <c r="B1106" s="99">
        <v>21699</v>
      </c>
      <c r="C1106" s="100" t="s">
        <v>930</v>
      </c>
      <c r="D1106" s="101">
        <v>0</v>
      </c>
    </row>
    <row r="1107" s="83" customFormat="1" ht="18.75" hidden="1" spans="1:4">
      <c r="A1107" s="83">
        <f t="shared" si="17"/>
        <v>7</v>
      </c>
      <c r="B1107" s="99">
        <v>2169901</v>
      </c>
      <c r="C1107" s="100" t="s">
        <v>931</v>
      </c>
      <c r="D1107" s="101">
        <v>0</v>
      </c>
    </row>
    <row r="1108" s="83" customFormat="1" ht="18.75" hidden="1" spans="1:4">
      <c r="A1108" s="83">
        <f t="shared" si="17"/>
        <v>7</v>
      </c>
      <c r="B1108" s="99">
        <v>2169999</v>
      </c>
      <c r="C1108" s="100" t="s">
        <v>932</v>
      </c>
      <c r="D1108" s="101">
        <v>0</v>
      </c>
    </row>
    <row r="1109" s="82" customFormat="1" ht="18.75" hidden="1" spans="1:4">
      <c r="A1109" s="82">
        <f t="shared" si="17"/>
        <v>3</v>
      </c>
      <c r="B1109" s="97">
        <v>217</v>
      </c>
      <c r="C1109" s="98" t="s">
        <v>933</v>
      </c>
      <c r="D1109" s="96">
        <v>0</v>
      </c>
    </row>
    <row r="1110" s="83" customFormat="1" ht="18.75" hidden="1" spans="1:4">
      <c r="A1110" s="83">
        <f t="shared" si="17"/>
        <v>5</v>
      </c>
      <c r="B1110" s="99">
        <v>21701</v>
      </c>
      <c r="C1110" s="100" t="s">
        <v>934</v>
      </c>
      <c r="D1110" s="101">
        <v>0</v>
      </c>
    </row>
    <row r="1111" s="83" customFormat="1" ht="18.75" hidden="1" spans="1:4">
      <c r="A1111" s="83">
        <f t="shared" si="17"/>
        <v>7</v>
      </c>
      <c r="B1111" s="99">
        <v>2170101</v>
      </c>
      <c r="C1111" s="100" t="s">
        <v>97</v>
      </c>
      <c r="D1111" s="101">
        <v>0</v>
      </c>
    </row>
    <row r="1112" s="83" customFormat="1" ht="18.75" hidden="1" spans="1:4">
      <c r="A1112" s="83">
        <f t="shared" si="17"/>
        <v>7</v>
      </c>
      <c r="B1112" s="99">
        <v>2170102</v>
      </c>
      <c r="C1112" s="100" t="s">
        <v>98</v>
      </c>
      <c r="D1112" s="101">
        <v>0</v>
      </c>
    </row>
    <row r="1113" s="83" customFormat="1" ht="18.75" hidden="1" spans="1:4">
      <c r="A1113" s="83">
        <f t="shared" si="17"/>
        <v>7</v>
      </c>
      <c r="B1113" s="99">
        <v>2170103</v>
      </c>
      <c r="C1113" s="100" t="s">
        <v>99</v>
      </c>
      <c r="D1113" s="101">
        <v>0</v>
      </c>
    </row>
    <row r="1114" s="83" customFormat="1" ht="18.75" hidden="1" spans="1:4">
      <c r="A1114" s="83">
        <f t="shared" si="17"/>
        <v>7</v>
      </c>
      <c r="B1114" s="99">
        <v>2170104</v>
      </c>
      <c r="C1114" s="100" t="s">
        <v>935</v>
      </c>
      <c r="D1114" s="101">
        <v>0</v>
      </c>
    </row>
    <row r="1115" s="83" customFormat="1" ht="18.75" hidden="1" spans="1:4">
      <c r="A1115" s="83">
        <f t="shared" si="17"/>
        <v>7</v>
      </c>
      <c r="B1115" s="99">
        <v>2170150</v>
      </c>
      <c r="C1115" s="100" t="s">
        <v>106</v>
      </c>
      <c r="D1115" s="101">
        <v>0</v>
      </c>
    </row>
    <row r="1116" s="83" customFormat="1" ht="18.75" hidden="1" spans="1:4">
      <c r="A1116" s="83">
        <f t="shared" si="17"/>
        <v>7</v>
      </c>
      <c r="B1116" s="99">
        <v>2170199</v>
      </c>
      <c r="C1116" s="100" t="s">
        <v>936</v>
      </c>
      <c r="D1116" s="101">
        <v>0</v>
      </c>
    </row>
    <row r="1117" s="83" customFormat="1" ht="18.75" hidden="1" spans="1:4">
      <c r="A1117" s="83">
        <f t="shared" si="17"/>
        <v>5</v>
      </c>
      <c r="B1117" s="99">
        <v>21702</v>
      </c>
      <c r="C1117" s="100" t="s">
        <v>937</v>
      </c>
      <c r="D1117" s="101">
        <v>0</v>
      </c>
    </row>
    <row r="1118" s="83" customFormat="1" ht="18.75" hidden="1" spans="1:4">
      <c r="A1118" s="83">
        <f t="shared" si="17"/>
        <v>7</v>
      </c>
      <c r="B1118" s="99">
        <v>2170201</v>
      </c>
      <c r="C1118" s="100" t="s">
        <v>938</v>
      </c>
      <c r="D1118" s="101">
        <v>0</v>
      </c>
    </row>
    <row r="1119" s="83" customFormat="1" ht="18.75" hidden="1" spans="1:4">
      <c r="A1119" s="83">
        <f t="shared" si="17"/>
        <v>7</v>
      </c>
      <c r="B1119" s="99">
        <v>2170202</v>
      </c>
      <c r="C1119" s="100" t="s">
        <v>939</v>
      </c>
      <c r="D1119" s="101">
        <v>0</v>
      </c>
    </row>
    <row r="1120" s="83" customFormat="1" ht="18.75" hidden="1" spans="1:4">
      <c r="A1120" s="83">
        <f t="shared" si="17"/>
        <v>7</v>
      </c>
      <c r="B1120" s="99">
        <v>2170203</v>
      </c>
      <c r="C1120" s="100" t="s">
        <v>940</v>
      </c>
      <c r="D1120" s="101">
        <v>0</v>
      </c>
    </row>
    <row r="1121" s="83" customFormat="1" ht="18.75" hidden="1" spans="1:4">
      <c r="A1121" s="83">
        <f t="shared" si="17"/>
        <v>7</v>
      </c>
      <c r="B1121" s="99">
        <v>2170204</v>
      </c>
      <c r="C1121" s="100" t="s">
        <v>941</v>
      </c>
      <c r="D1121" s="101">
        <v>0</v>
      </c>
    </row>
    <row r="1122" s="83" customFormat="1" ht="18.75" hidden="1" spans="1:4">
      <c r="A1122" s="83">
        <f t="shared" si="17"/>
        <v>7</v>
      </c>
      <c r="B1122" s="99">
        <v>2170205</v>
      </c>
      <c r="C1122" s="100" t="s">
        <v>942</v>
      </c>
      <c r="D1122" s="101">
        <v>0</v>
      </c>
    </row>
    <row r="1123" s="83" customFormat="1" ht="18.75" hidden="1" spans="1:4">
      <c r="A1123" s="83">
        <f t="shared" si="17"/>
        <v>7</v>
      </c>
      <c r="B1123" s="99">
        <v>2170206</v>
      </c>
      <c r="C1123" s="100" t="s">
        <v>943</v>
      </c>
      <c r="D1123" s="101">
        <v>0</v>
      </c>
    </row>
    <row r="1124" s="83" customFormat="1" ht="18.75" hidden="1" spans="1:4">
      <c r="A1124" s="83">
        <f t="shared" si="17"/>
        <v>7</v>
      </c>
      <c r="B1124" s="99">
        <v>2170207</v>
      </c>
      <c r="C1124" s="100" t="s">
        <v>944</v>
      </c>
      <c r="D1124" s="101">
        <v>0</v>
      </c>
    </row>
    <row r="1125" s="83" customFormat="1" ht="18.75" hidden="1" spans="1:4">
      <c r="A1125" s="83">
        <f t="shared" si="17"/>
        <v>7</v>
      </c>
      <c r="B1125" s="99">
        <v>2170208</v>
      </c>
      <c r="C1125" s="100" t="s">
        <v>945</v>
      </c>
      <c r="D1125" s="101">
        <v>0</v>
      </c>
    </row>
    <row r="1126" s="83" customFormat="1" ht="18.75" hidden="1" spans="1:4">
      <c r="A1126" s="83">
        <f t="shared" si="17"/>
        <v>7</v>
      </c>
      <c r="B1126" s="99">
        <v>2170299</v>
      </c>
      <c r="C1126" s="100" t="s">
        <v>946</v>
      </c>
      <c r="D1126" s="101">
        <v>0</v>
      </c>
    </row>
    <row r="1127" s="83" customFormat="1" ht="18.75" hidden="1" spans="1:4">
      <c r="A1127" s="83">
        <f t="shared" si="17"/>
        <v>5</v>
      </c>
      <c r="B1127" s="99">
        <v>21703</v>
      </c>
      <c r="C1127" s="100" t="s">
        <v>947</v>
      </c>
      <c r="D1127" s="101">
        <v>0</v>
      </c>
    </row>
    <row r="1128" s="83" customFormat="1" ht="18.75" hidden="1" spans="1:4">
      <c r="A1128" s="83">
        <f t="shared" si="17"/>
        <v>7</v>
      </c>
      <c r="B1128" s="99">
        <v>2170301</v>
      </c>
      <c r="C1128" s="100" t="s">
        <v>948</v>
      </c>
      <c r="D1128" s="101">
        <v>0</v>
      </c>
    </row>
    <row r="1129" s="83" customFormat="1" ht="18.75" hidden="1" spans="1:4">
      <c r="A1129" s="83">
        <f t="shared" si="17"/>
        <v>7</v>
      </c>
      <c r="B1129" s="99">
        <v>2170302</v>
      </c>
      <c r="C1129" s="100" t="s">
        <v>949</v>
      </c>
      <c r="D1129" s="101">
        <v>0</v>
      </c>
    </row>
    <row r="1130" s="83" customFormat="1" ht="18.75" hidden="1" spans="1:4">
      <c r="A1130" s="83">
        <f t="shared" si="17"/>
        <v>7</v>
      </c>
      <c r="B1130" s="99">
        <v>2170303</v>
      </c>
      <c r="C1130" s="100" t="s">
        <v>950</v>
      </c>
      <c r="D1130" s="101">
        <v>0</v>
      </c>
    </row>
    <row r="1131" s="83" customFormat="1" ht="18.75" hidden="1" spans="1:4">
      <c r="A1131" s="83">
        <f t="shared" si="17"/>
        <v>7</v>
      </c>
      <c r="B1131" s="99">
        <v>2170304</v>
      </c>
      <c r="C1131" s="100" t="s">
        <v>951</v>
      </c>
      <c r="D1131" s="101">
        <v>0</v>
      </c>
    </row>
    <row r="1132" s="83" customFormat="1" ht="18.75" hidden="1" spans="1:4">
      <c r="A1132" s="83">
        <f t="shared" si="17"/>
        <v>7</v>
      </c>
      <c r="B1132" s="99">
        <v>2170399</v>
      </c>
      <c r="C1132" s="100" t="s">
        <v>952</v>
      </c>
      <c r="D1132" s="101">
        <v>0</v>
      </c>
    </row>
    <row r="1133" s="83" customFormat="1" ht="18.75" hidden="1" spans="1:4">
      <c r="A1133" s="83">
        <f t="shared" si="17"/>
        <v>5</v>
      </c>
      <c r="B1133" s="99">
        <v>21704</v>
      </c>
      <c r="C1133" s="100" t="s">
        <v>953</v>
      </c>
      <c r="D1133" s="101">
        <v>0</v>
      </c>
    </row>
    <row r="1134" s="83" customFormat="1" ht="18.75" hidden="1" spans="1:4">
      <c r="A1134" s="83">
        <f t="shared" si="17"/>
        <v>7</v>
      </c>
      <c r="B1134" s="99">
        <v>2170401</v>
      </c>
      <c r="C1134" s="100" t="s">
        <v>954</v>
      </c>
      <c r="D1134" s="101">
        <v>0</v>
      </c>
    </row>
    <row r="1135" s="83" customFormat="1" ht="18.75" hidden="1" spans="1:4">
      <c r="A1135" s="83">
        <f t="shared" si="17"/>
        <v>7</v>
      </c>
      <c r="B1135" s="99">
        <v>2170499</v>
      </c>
      <c r="C1135" s="100" t="s">
        <v>955</v>
      </c>
      <c r="D1135" s="101">
        <v>0</v>
      </c>
    </row>
    <row r="1136" s="83" customFormat="1" ht="18.75" hidden="1" spans="1:4">
      <c r="A1136" s="83">
        <f t="shared" si="17"/>
        <v>5</v>
      </c>
      <c r="B1136" s="99">
        <v>21799</v>
      </c>
      <c r="C1136" s="100" t="s">
        <v>956</v>
      </c>
      <c r="D1136" s="101">
        <v>0</v>
      </c>
    </row>
    <row r="1137" s="83" customFormat="1" ht="18.75" hidden="1" spans="1:4">
      <c r="A1137" s="83">
        <f t="shared" si="17"/>
        <v>7</v>
      </c>
      <c r="B1137" s="99">
        <v>2179902</v>
      </c>
      <c r="C1137" s="100" t="s">
        <v>957</v>
      </c>
      <c r="D1137" s="101">
        <v>0</v>
      </c>
    </row>
    <row r="1138" s="83" customFormat="1" ht="18.75" hidden="1" spans="1:4">
      <c r="A1138" s="83">
        <f t="shared" si="17"/>
        <v>7</v>
      </c>
      <c r="B1138" s="99">
        <v>2179999</v>
      </c>
      <c r="C1138" s="100" t="s">
        <v>958</v>
      </c>
      <c r="D1138" s="101">
        <v>0</v>
      </c>
    </row>
    <row r="1139" s="82" customFormat="1" ht="18.75" hidden="1" spans="1:4">
      <c r="A1139" s="82">
        <f t="shared" si="17"/>
        <v>3</v>
      </c>
      <c r="B1139" s="97">
        <v>219</v>
      </c>
      <c r="C1139" s="98" t="s">
        <v>959</v>
      </c>
      <c r="D1139" s="96">
        <v>0</v>
      </c>
    </row>
    <row r="1140" s="83" customFormat="1" ht="18.75" hidden="1" spans="1:4">
      <c r="A1140" s="83">
        <f t="shared" si="17"/>
        <v>5</v>
      </c>
      <c r="B1140" s="99">
        <v>21901</v>
      </c>
      <c r="C1140" s="100" t="s">
        <v>960</v>
      </c>
      <c r="D1140" s="101">
        <v>0</v>
      </c>
    </row>
    <row r="1141" s="83" customFormat="1" ht="18.75" hidden="1" spans="1:4">
      <c r="A1141" s="83">
        <f t="shared" si="17"/>
        <v>5</v>
      </c>
      <c r="B1141" s="99">
        <v>21902</v>
      </c>
      <c r="C1141" s="100" t="s">
        <v>961</v>
      </c>
      <c r="D1141" s="101">
        <v>0</v>
      </c>
    </row>
    <row r="1142" s="83" customFormat="1" ht="18.75" hidden="1" spans="1:4">
      <c r="A1142" s="83">
        <f t="shared" si="17"/>
        <v>5</v>
      </c>
      <c r="B1142" s="99">
        <v>21903</v>
      </c>
      <c r="C1142" s="100" t="s">
        <v>962</v>
      </c>
      <c r="D1142" s="101">
        <v>0</v>
      </c>
    </row>
    <row r="1143" s="83" customFormat="1" ht="18.75" hidden="1" spans="1:4">
      <c r="A1143" s="83">
        <f t="shared" si="17"/>
        <v>5</v>
      </c>
      <c r="B1143" s="99">
        <v>21904</v>
      </c>
      <c r="C1143" s="100" t="s">
        <v>963</v>
      </c>
      <c r="D1143" s="101">
        <v>0</v>
      </c>
    </row>
    <row r="1144" s="83" customFormat="1" ht="18.75" hidden="1" spans="1:4">
      <c r="A1144" s="83">
        <f t="shared" si="17"/>
        <v>5</v>
      </c>
      <c r="B1144" s="99">
        <v>21905</v>
      </c>
      <c r="C1144" s="100" t="s">
        <v>964</v>
      </c>
      <c r="D1144" s="101">
        <v>0</v>
      </c>
    </row>
    <row r="1145" s="83" customFormat="1" ht="18.75" hidden="1" spans="1:4">
      <c r="A1145" s="83">
        <f t="shared" si="17"/>
        <v>5</v>
      </c>
      <c r="B1145" s="99">
        <v>21906</v>
      </c>
      <c r="C1145" s="100" t="s">
        <v>965</v>
      </c>
      <c r="D1145" s="101">
        <v>0</v>
      </c>
    </row>
    <row r="1146" s="83" customFormat="1" ht="18.75" hidden="1" spans="1:4">
      <c r="A1146" s="83">
        <f t="shared" si="17"/>
        <v>5</v>
      </c>
      <c r="B1146" s="99">
        <v>21907</v>
      </c>
      <c r="C1146" s="100" t="s">
        <v>966</v>
      </c>
      <c r="D1146" s="101">
        <v>0</v>
      </c>
    </row>
    <row r="1147" s="83" customFormat="1" ht="18.75" hidden="1" spans="1:4">
      <c r="A1147" s="83">
        <f t="shared" si="17"/>
        <v>5</v>
      </c>
      <c r="B1147" s="99">
        <v>21908</v>
      </c>
      <c r="C1147" s="100" t="s">
        <v>967</v>
      </c>
      <c r="D1147" s="101">
        <v>0</v>
      </c>
    </row>
    <row r="1148" s="83" customFormat="1" ht="18.75" hidden="1" spans="1:4">
      <c r="A1148" s="83">
        <f t="shared" si="17"/>
        <v>5</v>
      </c>
      <c r="B1148" s="99">
        <v>21999</v>
      </c>
      <c r="C1148" s="100" t="s">
        <v>968</v>
      </c>
      <c r="D1148" s="101">
        <v>0</v>
      </c>
    </row>
    <row r="1149" s="82" customFormat="1" ht="18.75" hidden="1" spans="1:4">
      <c r="A1149" s="82">
        <f t="shared" si="17"/>
        <v>3</v>
      </c>
      <c r="B1149" s="97">
        <v>220</v>
      </c>
      <c r="C1149" s="98" t="s">
        <v>969</v>
      </c>
      <c r="D1149" s="96">
        <v>0</v>
      </c>
    </row>
    <row r="1150" s="83" customFormat="1" ht="18.75" hidden="1" spans="1:4">
      <c r="A1150" s="83">
        <f t="shared" si="17"/>
        <v>5</v>
      </c>
      <c r="B1150" s="99">
        <v>22001</v>
      </c>
      <c r="C1150" s="100" t="s">
        <v>970</v>
      </c>
      <c r="D1150" s="101">
        <v>0</v>
      </c>
    </row>
    <row r="1151" s="83" customFormat="1" ht="18.75" hidden="1" spans="1:4">
      <c r="A1151" s="83">
        <f t="shared" si="17"/>
        <v>7</v>
      </c>
      <c r="B1151" s="99">
        <v>2200101</v>
      </c>
      <c r="C1151" s="100" t="s">
        <v>97</v>
      </c>
      <c r="D1151" s="101">
        <v>0</v>
      </c>
    </row>
    <row r="1152" s="83" customFormat="1" ht="18.75" hidden="1" spans="1:4">
      <c r="A1152" s="83">
        <f t="shared" si="17"/>
        <v>7</v>
      </c>
      <c r="B1152" s="99">
        <v>2200102</v>
      </c>
      <c r="C1152" s="100" t="s">
        <v>98</v>
      </c>
      <c r="D1152" s="101">
        <v>0</v>
      </c>
    </row>
    <row r="1153" s="83" customFormat="1" ht="18.75" hidden="1" spans="1:4">
      <c r="A1153" s="83">
        <f t="shared" si="17"/>
        <v>7</v>
      </c>
      <c r="B1153" s="99">
        <v>2200103</v>
      </c>
      <c r="C1153" s="100" t="s">
        <v>99</v>
      </c>
      <c r="D1153" s="101">
        <v>0</v>
      </c>
    </row>
    <row r="1154" s="83" customFormat="1" ht="18.75" hidden="1" spans="1:4">
      <c r="A1154" s="83">
        <f t="shared" si="17"/>
        <v>7</v>
      </c>
      <c r="B1154" s="99">
        <v>2200104</v>
      </c>
      <c r="C1154" s="100" t="s">
        <v>971</v>
      </c>
      <c r="D1154" s="101">
        <v>0</v>
      </c>
    </row>
    <row r="1155" s="83" customFormat="1" ht="18.75" hidden="1" spans="1:4">
      <c r="A1155" s="83">
        <f t="shared" si="17"/>
        <v>7</v>
      </c>
      <c r="B1155" s="99">
        <v>2200106</v>
      </c>
      <c r="C1155" s="100" t="s">
        <v>972</v>
      </c>
      <c r="D1155" s="101">
        <v>0</v>
      </c>
    </row>
    <row r="1156" s="83" customFormat="1" ht="18.75" hidden="1" spans="1:4">
      <c r="A1156" s="83">
        <f t="shared" si="17"/>
        <v>7</v>
      </c>
      <c r="B1156" s="99">
        <v>2200107</v>
      </c>
      <c r="C1156" s="100" t="s">
        <v>973</v>
      </c>
      <c r="D1156" s="101">
        <v>0</v>
      </c>
    </row>
    <row r="1157" s="83" customFormat="1" ht="18.75" hidden="1" spans="1:4">
      <c r="A1157" s="83">
        <f t="shared" si="17"/>
        <v>7</v>
      </c>
      <c r="B1157" s="99">
        <v>2200108</v>
      </c>
      <c r="C1157" s="100" t="s">
        <v>974</v>
      </c>
      <c r="D1157" s="101">
        <v>0</v>
      </c>
    </row>
    <row r="1158" s="83" customFormat="1" ht="18.75" hidden="1" spans="1:4">
      <c r="A1158" s="83">
        <f t="shared" si="17"/>
        <v>7</v>
      </c>
      <c r="B1158" s="99">
        <v>2200109</v>
      </c>
      <c r="C1158" s="100" t="s">
        <v>975</v>
      </c>
      <c r="D1158" s="101">
        <v>0</v>
      </c>
    </row>
    <row r="1159" s="83" customFormat="1" ht="18.75" hidden="1" spans="1:4">
      <c r="A1159" s="83">
        <f t="shared" si="17"/>
        <v>7</v>
      </c>
      <c r="B1159" s="99">
        <v>2200112</v>
      </c>
      <c r="C1159" s="100" t="s">
        <v>976</v>
      </c>
      <c r="D1159" s="101">
        <v>0</v>
      </c>
    </row>
    <row r="1160" s="83" customFormat="1" ht="18.75" hidden="1" spans="1:4">
      <c r="A1160" s="83">
        <f t="shared" ref="A1160:A1223" si="18">LEN(B1160)</f>
        <v>7</v>
      </c>
      <c r="B1160" s="99">
        <v>2200113</v>
      </c>
      <c r="C1160" s="100" t="s">
        <v>977</v>
      </c>
      <c r="D1160" s="101">
        <v>0</v>
      </c>
    </row>
    <row r="1161" s="83" customFormat="1" ht="18.75" hidden="1" spans="1:4">
      <c r="A1161" s="83">
        <f t="shared" si="18"/>
        <v>7</v>
      </c>
      <c r="B1161" s="99">
        <v>2200114</v>
      </c>
      <c r="C1161" s="100" t="s">
        <v>978</v>
      </c>
      <c r="D1161" s="101">
        <v>0</v>
      </c>
    </row>
    <row r="1162" s="83" customFormat="1" ht="18.75" hidden="1" spans="1:4">
      <c r="A1162" s="83">
        <f t="shared" si="18"/>
        <v>7</v>
      </c>
      <c r="B1162" s="99">
        <v>2200115</v>
      </c>
      <c r="C1162" s="100" t="s">
        <v>979</v>
      </c>
      <c r="D1162" s="101">
        <v>0</v>
      </c>
    </row>
    <row r="1163" s="83" customFormat="1" ht="18.75" hidden="1" spans="1:4">
      <c r="A1163" s="83">
        <f t="shared" si="18"/>
        <v>7</v>
      </c>
      <c r="B1163" s="99">
        <v>2200116</v>
      </c>
      <c r="C1163" s="100" t="s">
        <v>980</v>
      </c>
      <c r="D1163" s="101">
        <v>0</v>
      </c>
    </row>
    <row r="1164" s="83" customFormat="1" ht="18.75" hidden="1" spans="1:4">
      <c r="A1164" s="83">
        <f t="shared" si="18"/>
        <v>7</v>
      </c>
      <c r="B1164" s="99">
        <v>2200119</v>
      </c>
      <c r="C1164" s="100" t="s">
        <v>981</v>
      </c>
      <c r="D1164" s="101">
        <v>0</v>
      </c>
    </row>
    <row r="1165" s="83" customFormat="1" ht="18.75" hidden="1" spans="1:4">
      <c r="A1165" s="83">
        <f t="shared" si="18"/>
        <v>7</v>
      </c>
      <c r="B1165" s="99">
        <v>2200120</v>
      </c>
      <c r="C1165" s="100" t="s">
        <v>982</v>
      </c>
      <c r="D1165" s="101">
        <v>0</v>
      </c>
    </row>
    <row r="1166" s="83" customFormat="1" ht="18.75" hidden="1" spans="1:4">
      <c r="A1166" s="83">
        <f t="shared" si="18"/>
        <v>7</v>
      </c>
      <c r="B1166" s="99">
        <v>2200121</v>
      </c>
      <c r="C1166" s="100" t="s">
        <v>983</v>
      </c>
      <c r="D1166" s="101">
        <v>0</v>
      </c>
    </row>
    <row r="1167" s="83" customFormat="1" ht="18.75" hidden="1" spans="1:4">
      <c r="A1167" s="83">
        <f t="shared" si="18"/>
        <v>7</v>
      </c>
      <c r="B1167" s="99">
        <v>2200122</v>
      </c>
      <c r="C1167" s="100" t="s">
        <v>984</v>
      </c>
      <c r="D1167" s="101">
        <v>0</v>
      </c>
    </row>
    <row r="1168" s="83" customFormat="1" ht="18.75" hidden="1" spans="1:4">
      <c r="A1168" s="83">
        <f t="shared" si="18"/>
        <v>7</v>
      </c>
      <c r="B1168" s="99">
        <v>2200123</v>
      </c>
      <c r="C1168" s="100" t="s">
        <v>985</v>
      </c>
      <c r="D1168" s="101">
        <v>0</v>
      </c>
    </row>
    <row r="1169" s="83" customFormat="1" ht="18.75" hidden="1" spans="1:4">
      <c r="A1169" s="83">
        <f t="shared" si="18"/>
        <v>7</v>
      </c>
      <c r="B1169" s="99">
        <v>2200124</v>
      </c>
      <c r="C1169" s="100" t="s">
        <v>986</v>
      </c>
      <c r="D1169" s="101">
        <v>0</v>
      </c>
    </row>
    <row r="1170" s="83" customFormat="1" ht="18.75" hidden="1" spans="1:4">
      <c r="A1170" s="83">
        <f t="shared" si="18"/>
        <v>7</v>
      </c>
      <c r="B1170" s="99">
        <v>2200125</v>
      </c>
      <c r="C1170" s="100" t="s">
        <v>987</v>
      </c>
      <c r="D1170" s="101">
        <v>0</v>
      </c>
    </row>
    <row r="1171" s="83" customFormat="1" ht="18.75" hidden="1" spans="1:4">
      <c r="A1171" s="83">
        <f t="shared" si="18"/>
        <v>7</v>
      </c>
      <c r="B1171" s="99">
        <v>2200126</v>
      </c>
      <c r="C1171" s="100" t="s">
        <v>988</v>
      </c>
      <c r="D1171" s="101">
        <v>0</v>
      </c>
    </row>
    <row r="1172" s="83" customFormat="1" ht="18.75" hidden="1" spans="1:4">
      <c r="A1172" s="83">
        <f t="shared" si="18"/>
        <v>7</v>
      </c>
      <c r="B1172" s="99">
        <v>2200127</v>
      </c>
      <c r="C1172" s="100" t="s">
        <v>989</v>
      </c>
      <c r="D1172" s="101">
        <v>0</v>
      </c>
    </row>
    <row r="1173" s="83" customFormat="1" ht="18.75" hidden="1" spans="1:4">
      <c r="A1173" s="83">
        <f t="shared" si="18"/>
        <v>7</v>
      </c>
      <c r="B1173" s="99">
        <v>2200128</v>
      </c>
      <c r="C1173" s="100" t="s">
        <v>990</v>
      </c>
      <c r="D1173" s="101">
        <v>0</v>
      </c>
    </row>
    <row r="1174" s="83" customFormat="1" ht="18.75" hidden="1" spans="1:4">
      <c r="A1174" s="83">
        <f t="shared" si="18"/>
        <v>7</v>
      </c>
      <c r="B1174" s="99">
        <v>2200129</v>
      </c>
      <c r="C1174" s="100" t="s">
        <v>991</v>
      </c>
      <c r="D1174" s="101">
        <v>0</v>
      </c>
    </row>
    <row r="1175" s="83" customFormat="1" ht="18.75" hidden="1" spans="1:4">
      <c r="A1175" s="83">
        <f t="shared" si="18"/>
        <v>7</v>
      </c>
      <c r="B1175" s="99">
        <v>2200150</v>
      </c>
      <c r="C1175" s="100" t="s">
        <v>106</v>
      </c>
      <c r="D1175" s="101">
        <v>0</v>
      </c>
    </row>
    <row r="1176" s="83" customFormat="1" ht="18.75" hidden="1" spans="1:4">
      <c r="A1176" s="83">
        <f t="shared" si="18"/>
        <v>7</v>
      </c>
      <c r="B1176" s="99">
        <v>2200199</v>
      </c>
      <c r="C1176" s="100" t="s">
        <v>992</v>
      </c>
      <c r="D1176" s="101">
        <v>0</v>
      </c>
    </row>
    <row r="1177" s="83" customFormat="1" ht="18.75" hidden="1" spans="1:4">
      <c r="A1177" s="83">
        <f t="shared" si="18"/>
        <v>5</v>
      </c>
      <c r="B1177" s="99">
        <v>22005</v>
      </c>
      <c r="C1177" s="100" t="s">
        <v>993</v>
      </c>
      <c r="D1177" s="101">
        <v>0</v>
      </c>
    </row>
    <row r="1178" s="83" customFormat="1" ht="18.75" hidden="1" spans="1:4">
      <c r="A1178" s="83">
        <f t="shared" si="18"/>
        <v>7</v>
      </c>
      <c r="B1178" s="99">
        <v>2200501</v>
      </c>
      <c r="C1178" s="100" t="s">
        <v>97</v>
      </c>
      <c r="D1178" s="101">
        <v>0</v>
      </c>
    </row>
    <row r="1179" s="83" customFormat="1" ht="18.75" hidden="1" spans="1:4">
      <c r="A1179" s="83">
        <f t="shared" si="18"/>
        <v>7</v>
      </c>
      <c r="B1179" s="99">
        <v>2200502</v>
      </c>
      <c r="C1179" s="100" t="s">
        <v>98</v>
      </c>
      <c r="D1179" s="101">
        <v>0</v>
      </c>
    </row>
    <row r="1180" s="83" customFormat="1" ht="18.75" hidden="1" spans="1:4">
      <c r="A1180" s="83">
        <f t="shared" si="18"/>
        <v>7</v>
      </c>
      <c r="B1180" s="99">
        <v>2200503</v>
      </c>
      <c r="C1180" s="100" t="s">
        <v>99</v>
      </c>
      <c r="D1180" s="101">
        <v>0</v>
      </c>
    </row>
    <row r="1181" s="83" customFormat="1" ht="18.75" hidden="1" spans="1:4">
      <c r="A1181" s="83">
        <f t="shared" si="18"/>
        <v>7</v>
      </c>
      <c r="B1181" s="99">
        <v>2200504</v>
      </c>
      <c r="C1181" s="100" t="s">
        <v>994</v>
      </c>
      <c r="D1181" s="101">
        <v>0</v>
      </c>
    </row>
    <row r="1182" s="83" customFormat="1" ht="18.75" hidden="1" spans="1:4">
      <c r="A1182" s="83">
        <f t="shared" si="18"/>
        <v>7</v>
      </c>
      <c r="B1182" s="99">
        <v>2200506</v>
      </c>
      <c r="C1182" s="100" t="s">
        <v>995</v>
      </c>
      <c r="D1182" s="101">
        <v>0</v>
      </c>
    </row>
    <row r="1183" s="83" customFormat="1" ht="18.75" hidden="1" spans="1:4">
      <c r="A1183" s="83">
        <f t="shared" si="18"/>
        <v>7</v>
      </c>
      <c r="B1183" s="99">
        <v>2200507</v>
      </c>
      <c r="C1183" s="100" t="s">
        <v>996</v>
      </c>
      <c r="D1183" s="101">
        <v>0</v>
      </c>
    </row>
    <row r="1184" s="83" customFormat="1" ht="18.75" hidden="1" spans="1:4">
      <c r="A1184" s="83">
        <f t="shared" si="18"/>
        <v>7</v>
      </c>
      <c r="B1184" s="99">
        <v>2200508</v>
      </c>
      <c r="C1184" s="100" t="s">
        <v>997</v>
      </c>
      <c r="D1184" s="101">
        <v>0</v>
      </c>
    </row>
    <row r="1185" s="83" customFormat="1" ht="18.75" hidden="1" spans="1:4">
      <c r="A1185" s="83">
        <f t="shared" si="18"/>
        <v>7</v>
      </c>
      <c r="B1185" s="99">
        <v>2200509</v>
      </c>
      <c r="C1185" s="100" t="s">
        <v>998</v>
      </c>
      <c r="D1185" s="101">
        <v>0</v>
      </c>
    </row>
    <row r="1186" s="83" customFormat="1" ht="18.75" hidden="1" spans="1:4">
      <c r="A1186" s="83">
        <f t="shared" si="18"/>
        <v>7</v>
      </c>
      <c r="B1186" s="99">
        <v>2200510</v>
      </c>
      <c r="C1186" s="100" t="s">
        <v>999</v>
      </c>
      <c r="D1186" s="101">
        <v>0</v>
      </c>
    </row>
    <row r="1187" s="83" customFormat="1" ht="18.75" hidden="1" spans="1:4">
      <c r="A1187" s="83">
        <f t="shared" si="18"/>
        <v>7</v>
      </c>
      <c r="B1187" s="99">
        <v>2200511</v>
      </c>
      <c r="C1187" s="100" t="s">
        <v>1000</v>
      </c>
      <c r="D1187" s="101">
        <v>0</v>
      </c>
    </row>
    <row r="1188" s="83" customFormat="1" ht="18.75" hidden="1" spans="1:4">
      <c r="A1188" s="83">
        <f t="shared" si="18"/>
        <v>7</v>
      </c>
      <c r="B1188" s="99">
        <v>2200512</v>
      </c>
      <c r="C1188" s="100" t="s">
        <v>1001</v>
      </c>
      <c r="D1188" s="101">
        <v>0</v>
      </c>
    </row>
    <row r="1189" s="83" customFormat="1" ht="18.75" hidden="1" spans="1:4">
      <c r="A1189" s="83">
        <f t="shared" si="18"/>
        <v>7</v>
      </c>
      <c r="B1189" s="99">
        <v>2200513</v>
      </c>
      <c r="C1189" s="100" t="s">
        <v>1002</v>
      </c>
      <c r="D1189" s="101">
        <v>0</v>
      </c>
    </row>
    <row r="1190" s="83" customFormat="1" ht="18.75" hidden="1" spans="1:4">
      <c r="A1190" s="83">
        <f t="shared" si="18"/>
        <v>7</v>
      </c>
      <c r="B1190" s="99">
        <v>2200514</v>
      </c>
      <c r="C1190" s="100" t="s">
        <v>1003</v>
      </c>
      <c r="D1190" s="101">
        <v>0</v>
      </c>
    </row>
    <row r="1191" s="83" customFormat="1" ht="18.75" hidden="1" spans="1:4">
      <c r="A1191" s="83">
        <f t="shared" si="18"/>
        <v>7</v>
      </c>
      <c r="B1191" s="99">
        <v>2200599</v>
      </c>
      <c r="C1191" s="100" t="s">
        <v>1004</v>
      </c>
      <c r="D1191" s="101">
        <v>0</v>
      </c>
    </row>
    <row r="1192" s="83" customFormat="1" ht="18.75" hidden="1" spans="1:4">
      <c r="A1192" s="83">
        <f t="shared" si="18"/>
        <v>5</v>
      </c>
      <c r="B1192" s="99">
        <v>22099</v>
      </c>
      <c r="C1192" s="100" t="s">
        <v>1005</v>
      </c>
      <c r="D1192" s="101">
        <v>0</v>
      </c>
    </row>
    <row r="1193" s="83" customFormat="1" ht="18.75" hidden="1" spans="1:4">
      <c r="A1193" s="83">
        <f t="shared" si="18"/>
        <v>7</v>
      </c>
      <c r="B1193" s="99">
        <v>2209999</v>
      </c>
      <c r="C1193" s="100" t="s">
        <v>1006</v>
      </c>
      <c r="D1193" s="101">
        <v>0</v>
      </c>
    </row>
    <row r="1194" s="82" customFormat="1" ht="18.75" spans="1:4">
      <c r="A1194" s="82">
        <f t="shared" si="18"/>
        <v>3</v>
      </c>
      <c r="B1194" s="97">
        <v>221</v>
      </c>
      <c r="C1194" s="98" t="s">
        <v>1007</v>
      </c>
      <c r="D1194" s="96">
        <v>4051.19</v>
      </c>
    </row>
    <row r="1195" s="83" customFormat="1" ht="18.75" hidden="1" spans="1:4">
      <c r="A1195" s="83">
        <f t="shared" si="18"/>
        <v>5</v>
      </c>
      <c r="B1195" s="99">
        <v>22101</v>
      </c>
      <c r="C1195" s="100" t="s">
        <v>1008</v>
      </c>
      <c r="D1195" s="101">
        <v>0</v>
      </c>
    </row>
    <row r="1196" s="83" customFormat="1" ht="18.75" hidden="1" spans="1:4">
      <c r="A1196" s="83">
        <f t="shared" si="18"/>
        <v>7</v>
      </c>
      <c r="B1196" s="99">
        <v>2210101</v>
      </c>
      <c r="C1196" s="100" t="s">
        <v>1009</v>
      </c>
      <c r="D1196" s="101">
        <v>0</v>
      </c>
    </row>
    <row r="1197" s="83" customFormat="1" ht="18.75" hidden="1" spans="1:4">
      <c r="A1197" s="83">
        <f t="shared" si="18"/>
        <v>7</v>
      </c>
      <c r="B1197" s="99">
        <v>2210102</v>
      </c>
      <c r="C1197" s="100" t="s">
        <v>1010</v>
      </c>
      <c r="D1197" s="101">
        <v>0</v>
      </c>
    </row>
    <row r="1198" s="83" customFormat="1" ht="18.75" hidden="1" spans="1:4">
      <c r="A1198" s="83">
        <f t="shared" si="18"/>
        <v>7</v>
      </c>
      <c r="B1198" s="99">
        <v>2210103</v>
      </c>
      <c r="C1198" s="100" t="s">
        <v>1011</v>
      </c>
      <c r="D1198" s="101">
        <v>0</v>
      </c>
    </row>
    <row r="1199" s="83" customFormat="1" ht="18.75" hidden="1" spans="1:4">
      <c r="A1199" s="83">
        <f t="shared" si="18"/>
        <v>7</v>
      </c>
      <c r="B1199" s="99">
        <v>2210104</v>
      </c>
      <c r="C1199" s="100" t="s">
        <v>1012</v>
      </c>
      <c r="D1199" s="101">
        <v>0</v>
      </c>
    </row>
    <row r="1200" s="83" customFormat="1" ht="18.75" hidden="1" spans="1:4">
      <c r="A1200" s="83">
        <f t="shared" si="18"/>
        <v>7</v>
      </c>
      <c r="B1200" s="99">
        <v>2210105</v>
      </c>
      <c r="C1200" s="100" t="s">
        <v>1013</v>
      </c>
      <c r="D1200" s="101">
        <v>0</v>
      </c>
    </row>
    <row r="1201" s="83" customFormat="1" ht="18.75" hidden="1" spans="1:4">
      <c r="A1201" s="83">
        <f t="shared" si="18"/>
        <v>7</v>
      </c>
      <c r="B1201" s="99">
        <v>2210106</v>
      </c>
      <c r="C1201" s="100" t="s">
        <v>1014</v>
      </c>
      <c r="D1201" s="101">
        <v>0</v>
      </c>
    </row>
    <row r="1202" s="83" customFormat="1" ht="18.75" hidden="1" spans="1:4">
      <c r="A1202" s="83">
        <f t="shared" si="18"/>
        <v>7</v>
      </c>
      <c r="B1202" s="99">
        <v>2210107</v>
      </c>
      <c r="C1202" s="100" t="s">
        <v>1015</v>
      </c>
      <c r="D1202" s="101">
        <v>0</v>
      </c>
    </row>
    <row r="1203" s="83" customFormat="1" ht="18.75" hidden="1" spans="1:4">
      <c r="A1203" s="83">
        <f t="shared" si="18"/>
        <v>7</v>
      </c>
      <c r="B1203" s="99">
        <v>2210108</v>
      </c>
      <c r="C1203" s="100" t="s">
        <v>1016</v>
      </c>
      <c r="D1203" s="101">
        <v>0</v>
      </c>
    </row>
    <row r="1204" s="83" customFormat="1" ht="18.75" hidden="1" spans="1:4">
      <c r="A1204" s="83">
        <f t="shared" si="18"/>
        <v>7</v>
      </c>
      <c r="B1204" s="99">
        <v>2210109</v>
      </c>
      <c r="C1204" s="100" t="s">
        <v>1017</v>
      </c>
      <c r="D1204" s="101">
        <v>0</v>
      </c>
    </row>
    <row r="1205" s="83" customFormat="1" ht="18.75" hidden="1" spans="1:4">
      <c r="A1205" s="83">
        <f t="shared" si="18"/>
        <v>7</v>
      </c>
      <c r="B1205" s="99">
        <v>2210199</v>
      </c>
      <c r="C1205" s="100" t="s">
        <v>1018</v>
      </c>
      <c r="D1205" s="101">
        <v>0</v>
      </c>
    </row>
    <row r="1206" s="83" customFormat="1" ht="18.75" spans="1:4">
      <c r="A1206" s="83">
        <f t="shared" si="18"/>
        <v>5</v>
      </c>
      <c r="B1206" s="99">
        <v>22102</v>
      </c>
      <c r="C1206" s="100" t="s">
        <v>1019</v>
      </c>
      <c r="D1206" s="101">
        <v>3909.19</v>
      </c>
    </row>
    <row r="1207" s="83" customFormat="1" ht="18.75" spans="1:4">
      <c r="A1207" s="83">
        <f t="shared" si="18"/>
        <v>7</v>
      </c>
      <c r="B1207" s="99">
        <v>2210201</v>
      </c>
      <c r="C1207" s="100" t="s">
        <v>1020</v>
      </c>
      <c r="D1207" s="101">
        <v>3909.19</v>
      </c>
    </row>
    <row r="1208" s="83" customFormat="1" ht="18.75" hidden="1" spans="1:4">
      <c r="A1208" s="83">
        <f t="shared" si="18"/>
        <v>7</v>
      </c>
      <c r="B1208" s="99">
        <v>2210202</v>
      </c>
      <c r="C1208" s="100" t="s">
        <v>1021</v>
      </c>
      <c r="D1208" s="101">
        <v>0</v>
      </c>
    </row>
    <row r="1209" s="83" customFormat="1" ht="18.75" hidden="1" spans="1:4">
      <c r="A1209" s="83">
        <f t="shared" si="18"/>
        <v>7</v>
      </c>
      <c r="B1209" s="99">
        <v>2210203</v>
      </c>
      <c r="C1209" s="100" t="s">
        <v>1022</v>
      </c>
      <c r="D1209" s="101">
        <v>0</v>
      </c>
    </row>
    <row r="1210" s="83" customFormat="1" ht="18.75" spans="1:4">
      <c r="A1210" s="83">
        <f t="shared" si="18"/>
        <v>5</v>
      </c>
      <c r="B1210" s="99">
        <v>22103</v>
      </c>
      <c r="C1210" s="100" t="s">
        <v>1023</v>
      </c>
      <c r="D1210" s="101">
        <v>142</v>
      </c>
    </row>
    <row r="1211" s="83" customFormat="1" ht="18.75" spans="1:4">
      <c r="A1211" s="83">
        <f t="shared" si="18"/>
        <v>7</v>
      </c>
      <c r="B1211" s="99">
        <v>2210301</v>
      </c>
      <c r="C1211" s="100" t="s">
        <v>1024</v>
      </c>
      <c r="D1211" s="101">
        <v>142</v>
      </c>
    </row>
    <row r="1212" s="83" customFormat="1" ht="18.75" hidden="1" spans="1:4">
      <c r="A1212" s="83">
        <f t="shared" si="18"/>
        <v>7</v>
      </c>
      <c r="B1212" s="99">
        <v>2210302</v>
      </c>
      <c r="C1212" s="100" t="s">
        <v>1025</v>
      </c>
      <c r="D1212" s="101">
        <v>0</v>
      </c>
    </row>
    <row r="1213" s="83" customFormat="1" ht="18.75" hidden="1" spans="1:4">
      <c r="A1213" s="83">
        <f t="shared" si="18"/>
        <v>7</v>
      </c>
      <c r="B1213" s="99">
        <v>2210399</v>
      </c>
      <c r="C1213" s="100" t="s">
        <v>1026</v>
      </c>
      <c r="D1213" s="101">
        <v>0</v>
      </c>
    </row>
    <row r="1214" s="82" customFormat="1" ht="18.75" spans="1:4">
      <c r="A1214" s="82">
        <f t="shared" si="18"/>
        <v>3</v>
      </c>
      <c r="B1214" s="97">
        <v>222</v>
      </c>
      <c r="C1214" s="98" t="s">
        <v>1027</v>
      </c>
      <c r="D1214" s="96">
        <v>248</v>
      </c>
    </row>
    <row r="1215" s="83" customFormat="1" ht="18.75" spans="1:4">
      <c r="A1215" s="83">
        <f t="shared" si="18"/>
        <v>5</v>
      </c>
      <c r="B1215" s="99">
        <v>22201</v>
      </c>
      <c r="C1215" s="100" t="s">
        <v>1028</v>
      </c>
      <c r="D1215" s="101">
        <v>248</v>
      </c>
    </row>
    <row r="1216" s="83" customFormat="1" ht="18.75" hidden="1" spans="1:4">
      <c r="A1216" s="83">
        <f t="shared" si="18"/>
        <v>7</v>
      </c>
      <c r="B1216" s="99">
        <v>2220101</v>
      </c>
      <c r="C1216" s="100" t="s">
        <v>97</v>
      </c>
      <c r="D1216" s="101">
        <v>0</v>
      </c>
    </row>
    <row r="1217" s="83" customFormat="1" ht="18.75" spans="1:4">
      <c r="A1217" s="83">
        <f t="shared" si="18"/>
        <v>7</v>
      </c>
      <c r="B1217" s="99">
        <v>2220102</v>
      </c>
      <c r="C1217" s="100" t="s">
        <v>98</v>
      </c>
      <c r="D1217" s="101">
        <v>248</v>
      </c>
    </row>
    <row r="1218" s="83" customFormat="1" ht="18.75" hidden="1" spans="1:4">
      <c r="A1218" s="83">
        <f t="shared" si="18"/>
        <v>7</v>
      </c>
      <c r="B1218" s="99">
        <v>2220103</v>
      </c>
      <c r="C1218" s="100" t="s">
        <v>99</v>
      </c>
      <c r="D1218" s="101">
        <v>0</v>
      </c>
    </row>
    <row r="1219" s="83" customFormat="1" ht="18.75" hidden="1" spans="1:4">
      <c r="A1219" s="83">
        <f t="shared" si="18"/>
        <v>7</v>
      </c>
      <c r="B1219" s="99">
        <v>2220104</v>
      </c>
      <c r="C1219" s="100" t="s">
        <v>1029</v>
      </c>
      <c r="D1219" s="101">
        <v>0</v>
      </c>
    </row>
    <row r="1220" s="83" customFormat="1" ht="18.75" hidden="1" spans="1:4">
      <c r="A1220" s="83">
        <f t="shared" si="18"/>
        <v>7</v>
      </c>
      <c r="B1220" s="99">
        <v>2220105</v>
      </c>
      <c r="C1220" s="100" t="s">
        <v>1030</v>
      </c>
      <c r="D1220" s="101">
        <v>0</v>
      </c>
    </row>
    <row r="1221" s="83" customFormat="1" ht="18.75" hidden="1" spans="1:4">
      <c r="A1221" s="83">
        <f t="shared" si="18"/>
        <v>7</v>
      </c>
      <c r="B1221" s="99">
        <v>2220106</v>
      </c>
      <c r="C1221" s="100" t="s">
        <v>1031</v>
      </c>
      <c r="D1221" s="101">
        <v>0</v>
      </c>
    </row>
    <row r="1222" s="83" customFormat="1" ht="18.75" hidden="1" spans="1:4">
      <c r="A1222" s="83">
        <f t="shared" si="18"/>
        <v>7</v>
      </c>
      <c r="B1222" s="99">
        <v>2220107</v>
      </c>
      <c r="C1222" s="100" t="s">
        <v>1032</v>
      </c>
      <c r="D1222" s="101">
        <v>0</v>
      </c>
    </row>
    <row r="1223" s="83" customFormat="1" ht="18.75" hidden="1" spans="1:4">
      <c r="A1223" s="83">
        <f t="shared" si="18"/>
        <v>7</v>
      </c>
      <c r="B1223" s="99">
        <v>2220112</v>
      </c>
      <c r="C1223" s="100" t="s">
        <v>1033</v>
      </c>
      <c r="D1223" s="101">
        <v>0</v>
      </c>
    </row>
    <row r="1224" s="83" customFormat="1" ht="18.75" hidden="1" spans="1:4">
      <c r="A1224" s="83">
        <f t="shared" ref="A1224:A1287" si="19">LEN(B1224)</f>
        <v>7</v>
      </c>
      <c r="B1224" s="99">
        <v>2220113</v>
      </c>
      <c r="C1224" s="100" t="s">
        <v>1034</v>
      </c>
      <c r="D1224" s="101">
        <v>0</v>
      </c>
    </row>
    <row r="1225" s="83" customFormat="1" ht="18.75" hidden="1" spans="1:4">
      <c r="A1225" s="83">
        <f t="shared" si="19"/>
        <v>7</v>
      </c>
      <c r="B1225" s="99">
        <v>2220114</v>
      </c>
      <c r="C1225" s="100" t="s">
        <v>1035</v>
      </c>
      <c r="D1225" s="101">
        <v>0</v>
      </c>
    </row>
    <row r="1226" s="83" customFormat="1" ht="18.75" hidden="1" spans="1:4">
      <c r="A1226" s="83">
        <f t="shared" si="19"/>
        <v>7</v>
      </c>
      <c r="B1226" s="99">
        <v>2220115</v>
      </c>
      <c r="C1226" s="100" t="s">
        <v>1036</v>
      </c>
      <c r="D1226" s="101">
        <v>0</v>
      </c>
    </row>
    <row r="1227" s="83" customFormat="1" ht="18.75" hidden="1" spans="1:4">
      <c r="A1227" s="83">
        <f t="shared" si="19"/>
        <v>7</v>
      </c>
      <c r="B1227" s="99">
        <v>2220118</v>
      </c>
      <c r="C1227" s="100" t="s">
        <v>1037</v>
      </c>
      <c r="D1227" s="101">
        <v>0</v>
      </c>
    </row>
    <row r="1228" s="83" customFormat="1" ht="18.75" hidden="1" spans="1:4">
      <c r="A1228" s="83">
        <f t="shared" si="19"/>
        <v>7</v>
      </c>
      <c r="B1228" s="99">
        <v>2220119</v>
      </c>
      <c r="C1228" s="100" t="s">
        <v>1038</v>
      </c>
      <c r="D1228" s="101">
        <v>0</v>
      </c>
    </row>
    <row r="1229" s="83" customFormat="1" ht="18.75" hidden="1" spans="1:4">
      <c r="A1229" s="83">
        <f t="shared" si="19"/>
        <v>7</v>
      </c>
      <c r="B1229" s="99">
        <v>2220120</v>
      </c>
      <c r="C1229" s="100" t="s">
        <v>1039</v>
      </c>
      <c r="D1229" s="101">
        <v>0</v>
      </c>
    </row>
    <row r="1230" s="83" customFormat="1" ht="18.75" hidden="1" spans="1:4">
      <c r="A1230" s="83">
        <f t="shared" si="19"/>
        <v>7</v>
      </c>
      <c r="B1230" s="99">
        <v>2220121</v>
      </c>
      <c r="C1230" s="100" t="s">
        <v>1040</v>
      </c>
      <c r="D1230" s="101">
        <v>0</v>
      </c>
    </row>
    <row r="1231" s="83" customFormat="1" ht="18.75" hidden="1" spans="1:4">
      <c r="A1231" s="83">
        <f t="shared" si="19"/>
        <v>7</v>
      </c>
      <c r="B1231" s="99">
        <v>2220150</v>
      </c>
      <c r="C1231" s="100" t="s">
        <v>106</v>
      </c>
      <c r="D1231" s="101">
        <v>0</v>
      </c>
    </row>
    <row r="1232" s="83" customFormat="1" ht="18.75" hidden="1" spans="1:4">
      <c r="A1232" s="83">
        <f t="shared" si="19"/>
        <v>7</v>
      </c>
      <c r="B1232" s="99">
        <v>2220199</v>
      </c>
      <c r="C1232" s="100" t="s">
        <v>1041</v>
      </c>
      <c r="D1232" s="101">
        <v>0</v>
      </c>
    </row>
    <row r="1233" s="83" customFormat="1" ht="18.75" hidden="1" spans="1:4">
      <c r="A1233" s="83">
        <f t="shared" si="19"/>
        <v>5</v>
      </c>
      <c r="B1233" s="99">
        <v>22203</v>
      </c>
      <c r="C1233" s="100" t="s">
        <v>1042</v>
      </c>
      <c r="D1233" s="101">
        <v>0</v>
      </c>
    </row>
    <row r="1234" s="83" customFormat="1" ht="18.75" hidden="1" spans="1:4">
      <c r="A1234" s="83">
        <f t="shared" si="19"/>
        <v>7</v>
      </c>
      <c r="B1234" s="99">
        <v>2220301</v>
      </c>
      <c r="C1234" s="100" t="s">
        <v>1043</v>
      </c>
      <c r="D1234" s="101">
        <v>0</v>
      </c>
    </row>
    <row r="1235" s="83" customFormat="1" ht="18.75" hidden="1" spans="1:4">
      <c r="A1235" s="83">
        <f t="shared" si="19"/>
        <v>7</v>
      </c>
      <c r="B1235" s="99">
        <v>2220303</v>
      </c>
      <c r="C1235" s="100" t="s">
        <v>1044</v>
      </c>
      <c r="D1235" s="101">
        <v>0</v>
      </c>
    </row>
    <row r="1236" s="83" customFormat="1" ht="18.75" hidden="1" spans="1:4">
      <c r="A1236" s="83">
        <f t="shared" si="19"/>
        <v>7</v>
      </c>
      <c r="B1236" s="99">
        <v>2220304</v>
      </c>
      <c r="C1236" s="100" t="s">
        <v>1045</v>
      </c>
      <c r="D1236" s="101">
        <v>0</v>
      </c>
    </row>
    <row r="1237" s="83" customFormat="1" ht="18.75" hidden="1" spans="1:4">
      <c r="A1237" s="83">
        <f t="shared" si="19"/>
        <v>7</v>
      </c>
      <c r="B1237" s="99">
        <v>2220305</v>
      </c>
      <c r="C1237" s="100" t="s">
        <v>1046</v>
      </c>
      <c r="D1237" s="101">
        <v>0</v>
      </c>
    </row>
    <row r="1238" s="83" customFormat="1" ht="18.75" hidden="1" spans="1:4">
      <c r="A1238" s="83">
        <f t="shared" si="19"/>
        <v>7</v>
      </c>
      <c r="B1238" s="99">
        <v>2220399</v>
      </c>
      <c r="C1238" s="100" t="s">
        <v>1047</v>
      </c>
      <c r="D1238" s="101">
        <v>0</v>
      </c>
    </row>
    <row r="1239" s="83" customFormat="1" ht="18.75" hidden="1" spans="1:4">
      <c r="A1239" s="83">
        <f t="shared" si="19"/>
        <v>5</v>
      </c>
      <c r="B1239" s="99">
        <v>22204</v>
      </c>
      <c r="C1239" s="100" t="s">
        <v>1048</v>
      </c>
      <c r="D1239" s="101">
        <v>0</v>
      </c>
    </row>
    <row r="1240" s="83" customFormat="1" ht="18.75" hidden="1" spans="1:4">
      <c r="A1240" s="83">
        <f t="shared" si="19"/>
        <v>7</v>
      </c>
      <c r="B1240" s="99">
        <v>2220401</v>
      </c>
      <c r="C1240" s="100" t="s">
        <v>1049</v>
      </c>
      <c r="D1240" s="101">
        <v>0</v>
      </c>
    </row>
    <row r="1241" s="83" customFormat="1" ht="18.75" hidden="1" spans="1:4">
      <c r="A1241" s="83">
        <f t="shared" si="19"/>
        <v>7</v>
      </c>
      <c r="B1241" s="99">
        <v>2220402</v>
      </c>
      <c r="C1241" s="100" t="s">
        <v>1050</v>
      </c>
      <c r="D1241" s="101">
        <v>0</v>
      </c>
    </row>
    <row r="1242" s="83" customFormat="1" ht="18.75" hidden="1" spans="1:4">
      <c r="A1242" s="83">
        <f t="shared" si="19"/>
        <v>7</v>
      </c>
      <c r="B1242" s="99">
        <v>2220403</v>
      </c>
      <c r="C1242" s="100" t="s">
        <v>1051</v>
      </c>
      <c r="D1242" s="101">
        <v>0</v>
      </c>
    </row>
    <row r="1243" s="83" customFormat="1" ht="18.75" hidden="1" spans="1:4">
      <c r="A1243" s="83">
        <f t="shared" si="19"/>
        <v>7</v>
      </c>
      <c r="B1243" s="99">
        <v>2220404</v>
      </c>
      <c r="C1243" s="100" t="s">
        <v>1052</v>
      </c>
      <c r="D1243" s="101">
        <v>0</v>
      </c>
    </row>
    <row r="1244" s="83" customFormat="1" ht="18.75" hidden="1" spans="1:4">
      <c r="A1244" s="83">
        <f t="shared" si="19"/>
        <v>7</v>
      </c>
      <c r="B1244" s="99">
        <v>2220499</v>
      </c>
      <c r="C1244" s="100" t="s">
        <v>1053</v>
      </c>
      <c r="D1244" s="101">
        <v>0</v>
      </c>
    </row>
    <row r="1245" s="83" customFormat="1" ht="18.75" hidden="1" spans="1:4">
      <c r="A1245" s="83">
        <f t="shared" si="19"/>
        <v>5</v>
      </c>
      <c r="B1245" s="99">
        <v>22205</v>
      </c>
      <c r="C1245" s="100" t="s">
        <v>1054</v>
      </c>
      <c r="D1245" s="101">
        <v>0</v>
      </c>
    </row>
    <row r="1246" s="83" customFormat="1" ht="18.75" hidden="1" spans="1:4">
      <c r="A1246" s="83">
        <f t="shared" si="19"/>
        <v>7</v>
      </c>
      <c r="B1246" s="99">
        <v>2220501</v>
      </c>
      <c r="C1246" s="100" t="s">
        <v>1055</v>
      </c>
      <c r="D1246" s="101">
        <v>0</v>
      </c>
    </row>
    <row r="1247" s="83" customFormat="1" ht="18.75" hidden="1" spans="1:4">
      <c r="A1247" s="83">
        <f t="shared" si="19"/>
        <v>7</v>
      </c>
      <c r="B1247" s="99">
        <v>2220502</v>
      </c>
      <c r="C1247" s="100" t="s">
        <v>1056</v>
      </c>
      <c r="D1247" s="101">
        <v>0</v>
      </c>
    </row>
    <row r="1248" s="83" customFormat="1" ht="18.75" hidden="1" spans="1:4">
      <c r="A1248" s="83">
        <f t="shared" si="19"/>
        <v>7</v>
      </c>
      <c r="B1248" s="99">
        <v>2220503</v>
      </c>
      <c r="C1248" s="100" t="s">
        <v>1057</v>
      </c>
      <c r="D1248" s="101">
        <v>0</v>
      </c>
    </row>
    <row r="1249" s="83" customFormat="1" ht="18.75" hidden="1" spans="1:4">
      <c r="A1249" s="83">
        <f t="shared" si="19"/>
        <v>7</v>
      </c>
      <c r="B1249" s="99">
        <v>2220504</v>
      </c>
      <c r="C1249" s="100" t="s">
        <v>1058</v>
      </c>
      <c r="D1249" s="101">
        <v>0</v>
      </c>
    </row>
    <row r="1250" s="83" customFormat="1" ht="18.75" hidden="1" spans="1:4">
      <c r="A1250" s="83">
        <f t="shared" si="19"/>
        <v>7</v>
      </c>
      <c r="B1250" s="99">
        <v>2220505</v>
      </c>
      <c r="C1250" s="100" t="s">
        <v>1059</v>
      </c>
      <c r="D1250" s="101">
        <v>0</v>
      </c>
    </row>
    <row r="1251" s="83" customFormat="1" ht="18.75" hidden="1" spans="1:4">
      <c r="A1251" s="83">
        <f t="shared" si="19"/>
        <v>7</v>
      </c>
      <c r="B1251" s="99">
        <v>2220506</v>
      </c>
      <c r="C1251" s="100" t="s">
        <v>1060</v>
      </c>
      <c r="D1251" s="101">
        <v>0</v>
      </c>
    </row>
    <row r="1252" s="83" customFormat="1" ht="18.75" hidden="1" spans="1:4">
      <c r="A1252" s="83">
        <f t="shared" si="19"/>
        <v>7</v>
      </c>
      <c r="B1252" s="99">
        <v>2220507</v>
      </c>
      <c r="C1252" s="100" t="s">
        <v>1061</v>
      </c>
      <c r="D1252" s="101">
        <v>0</v>
      </c>
    </row>
    <row r="1253" s="83" customFormat="1" ht="18.75" hidden="1" spans="1:4">
      <c r="A1253" s="83">
        <f t="shared" si="19"/>
        <v>7</v>
      </c>
      <c r="B1253" s="99">
        <v>2220508</v>
      </c>
      <c r="C1253" s="100" t="s">
        <v>1062</v>
      </c>
      <c r="D1253" s="101">
        <v>0</v>
      </c>
    </row>
    <row r="1254" s="83" customFormat="1" ht="18.75" hidden="1" spans="1:4">
      <c r="A1254" s="83">
        <f t="shared" si="19"/>
        <v>7</v>
      </c>
      <c r="B1254" s="99">
        <v>2220509</v>
      </c>
      <c r="C1254" s="100" t="s">
        <v>1063</v>
      </c>
      <c r="D1254" s="101">
        <v>0</v>
      </c>
    </row>
    <row r="1255" s="83" customFormat="1" ht="18.75" hidden="1" spans="1:4">
      <c r="A1255" s="83">
        <f t="shared" si="19"/>
        <v>7</v>
      </c>
      <c r="B1255" s="99">
        <v>2220510</v>
      </c>
      <c r="C1255" s="100" t="s">
        <v>1064</v>
      </c>
      <c r="D1255" s="101">
        <v>0</v>
      </c>
    </row>
    <row r="1256" s="83" customFormat="1" ht="18.75" hidden="1" spans="1:4">
      <c r="A1256" s="83">
        <f t="shared" si="19"/>
        <v>7</v>
      </c>
      <c r="B1256" s="99">
        <v>2220511</v>
      </c>
      <c r="C1256" s="100" t="s">
        <v>1065</v>
      </c>
      <c r="D1256" s="101">
        <v>0</v>
      </c>
    </row>
    <row r="1257" s="83" customFormat="1" ht="18.75" hidden="1" spans="1:4">
      <c r="A1257" s="83">
        <f t="shared" si="19"/>
        <v>7</v>
      </c>
      <c r="B1257" s="99">
        <v>2220599</v>
      </c>
      <c r="C1257" s="100" t="s">
        <v>1066</v>
      </c>
      <c r="D1257" s="101">
        <v>0</v>
      </c>
    </row>
    <row r="1258" s="82" customFormat="1" ht="18.75" spans="1:4">
      <c r="A1258" s="82">
        <f t="shared" si="19"/>
        <v>3</v>
      </c>
      <c r="B1258" s="97">
        <v>224</v>
      </c>
      <c r="C1258" s="98" t="s">
        <v>1067</v>
      </c>
      <c r="D1258" s="96">
        <v>1726.11</v>
      </c>
    </row>
    <row r="1259" s="83" customFormat="1" ht="18.75" spans="1:4">
      <c r="A1259" s="83">
        <f t="shared" si="19"/>
        <v>5</v>
      </c>
      <c r="B1259" s="99">
        <v>22401</v>
      </c>
      <c r="C1259" s="100" t="s">
        <v>1068</v>
      </c>
      <c r="D1259" s="101">
        <v>428.73</v>
      </c>
    </row>
    <row r="1260" s="83" customFormat="1" ht="18.75" spans="1:4">
      <c r="A1260" s="83">
        <f t="shared" si="19"/>
        <v>7</v>
      </c>
      <c r="B1260" s="99">
        <v>2240101</v>
      </c>
      <c r="C1260" s="100" t="s">
        <v>97</v>
      </c>
      <c r="D1260" s="101">
        <v>408.67</v>
      </c>
    </row>
    <row r="1261" s="83" customFormat="1" ht="18.75" hidden="1" spans="1:4">
      <c r="A1261" s="83">
        <f t="shared" si="19"/>
        <v>7</v>
      </c>
      <c r="B1261" s="99">
        <v>2240102</v>
      </c>
      <c r="C1261" s="100" t="s">
        <v>98</v>
      </c>
      <c r="D1261" s="101">
        <v>0</v>
      </c>
    </row>
    <row r="1262" s="83" customFormat="1" ht="18.75" hidden="1" spans="1:4">
      <c r="A1262" s="83">
        <f t="shared" si="19"/>
        <v>7</v>
      </c>
      <c r="B1262" s="99">
        <v>2240103</v>
      </c>
      <c r="C1262" s="100" t="s">
        <v>99</v>
      </c>
      <c r="D1262" s="101">
        <v>0</v>
      </c>
    </row>
    <row r="1263" s="83" customFormat="1" ht="18.75" hidden="1" spans="1:4">
      <c r="A1263" s="83">
        <f t="shared" si="19"/>
        <v>7</v>
      </c>
      <c r="B1263" s="99">
        <v>2240104</v>
      </c>
      <c r="C1263" s="100" t="s">
        <v>1069</v>
      </c>
      <c r="D1263" s="101">
        <v>0</v>
      </c>
    </row>
    <row r="1264" s="83" customFormat="1" ht="18.75" hidden="1" spans="1:4">
      <c r="A1264" s="83">
        <f t="shared" si="19"/>
        <v>7</v>
      </c>
      <c r="B1264" s="99">
        <v>2240105</v>
      </c>
      <c r="C1264" s="100" t="s">
        <v>1070</v>
      </c>
      <c r="D1264" s="101">
        <v>0</v>
      </c>
    </row>
    <row r="1265" s="83" customFormat="1" ht="18.75" hidden="1" spans="1:4">
      <c r="A1265" s="83">
        <f t="shared" si="19"/>
        <v>7</v>
      </c>
      <c r="B1265" s="99">
        <v>2240106</v>
      </c>
      <c r="C1265" s="100" t="s">
        <v>1071</v>
      </c>
      <c r="D1265" s="101">
        <v>0</v>
      </c>
    </row>
    <row r="1266" s="83" customFormat="1" ht="18.75" hidden="1" spans="1:4">
      <c r="A1266" s="83">
        <f t="shared" si="19"/>
        <v>7</v>
      </c>
      <c r="B1266" s="99">
        <v>2240107</v>
      </c>
      <c r="C1266" s="100" t="s">
        <v>1072</v>
      </c>
      <c r="D1266" s="101">
        <v>0</v>
      </c>
    </row>
    <row r="1267" s="83" customFormat="1" ht="18.75" spans="1:4">
      <c r="A1267" s="83">
        <f t="shared" si="19"/>
        <v>7</v>
      </c>
      <c r="B1267" s="99">
        <v>2240108</v>
      </c>
      <c r="C1267" s="100" t="s">
        <v>1073</v>
      </c>
      <c r="D1267" s="101">
        <v>4.84</v>
      </c>
    </row>
    <row r="1268" s="83" customFormat="1" ht="18.75" spans="1:4">
      <c r="A1268" s="83">
        <f t="shared" si="19"/>
        <v>7</v>
      </c>
      <c r="B1268" s="99">
        <v>2240109</v>
      </c>
      <c r="C1268" s="100" t="s">
        <v>1074</v>
      </c>
      <c r="D1268" s="101">
        <v>15.22</v>
      </c>
    </row>
    <row r="1269" s="83" customFormat="1" ht="18.75" hidden="1" spans="1:4">
      <c r="A1269" s="83">
        <f t="shared" si="19"/>
        <v>7</v>
      </c>
      <c r="B1269" s="99">
        <v>2240150</v>
      </c>
      <c r="C1269" s="100" t="s">
        <v>106</v>
      </c>
      <c r="D1269" s="101">
        <v>0</v>
      </c>
    </row>
    <row r="1270" s="83" customFormat="1" ht="18.75" hidden="1" spans="1:4">
      <c r="A1270" s="83">
        <f t="shared" si="19"/>
        <v>7</v>
      </c>
      <c r="B1270" s="99">
        <v>2240199</v>
      </c>
      <c r="C1270" s="100" t="s">
        <v>1075</v>
      </c>
      <c r="D1270" s="101">
        <v>0</v>
      </c>
    </row>
    <row r="1271" s="83" customFormat="1" ht="18.75" spans="1:4">
      <c r="A1271" s="83">
        <f t="shared" si="19"/>
        <v>5</v>
      </c>
      <c r="B1271" s="99">
        <v>22402</v>
      </c>
      <c r="C1271" s="100" t="s">
        <v>1076</v>
      </c>
      <c r="D1271" s="101">
        <v>1297.38</v>
      </c>
    </row>
    <row r="1272" s="83" customFormat="1" ht="18.75" hidden="1" spans="1:4">
      <c r="A1272" s="83">
        <f t="shared" si="19"/>
        <v>7</v>
      </c>
      <c r="B1272" s="99">
        <v>2240201</v>
      </c>
      <c r="C1272" s="100" t="s">
        <v>97</v>
      </c>
      <c r="D1272" s="101">
        <v>0</v>
      </c>
    </row>
    <row r="1273" s="83" customFormat="1" ht="18.75" hidden="1" spans="1:4">
      <c r="A1273" s="83">
        <f t="shared" si="19"/>
        <v>7</v>
      </c>
      <c r="B1273" s="99">
        <v>2240202</v>
      </c>
      <c r="C1273" s="100" t="s">
        <v>98</v>
      </c>
      <c r="D1273" s="101">
        <v>0</v>
      </c>
    </row>
    <row r="1274" s="83" customFormat="1" ht="18.75" hidden="1" spans="1:4">
      <c r="A1274" s="83">
        <f t="shared" si="19"/>
        <v>7</v>
      </c>
      <c r="B1274" s="99">
        <v>2240203</v>
      </c>
      <c r="C1274" s="100" t="s">
        <v>99</v>
      </c>
      <c r="D1274" s="101">
        <v>0</v>
      </c>
    </row>
    <row r="1275" s="83" customFormat="1" ht="18.75" spans="1:4">
      <c r="A1275" s="83">
        <f t="shared" si="19"/>
        <v>7</v>
      </c>
      <c r="B1275" s="99">
        <v>2240204</v>
      </c>
      <c r="C1275" s="100" t="s">
        <v>1077</v>
      </c>
      <c r="D1275" s="101">
        <v>437.9</v>
      </c>
    </row>
    <row r="1276" s="83" customFormat="1" ht="18.75" hidden="1" spans="1:4">
      <c r="A1276" s="83">
        <f t="shared" si="19"/>
        <v>7</v>
      </c>
      <c r="B1276" s="99">
        <v>2240299</v>
      </c>
      <c r="C1276" s="100" t="s">
        <v>1078</v>
      </c>
      <c r="D1276" s="101">
        <v>0</v>
      </c>
    </row>
    <row r="1277" s="83" customFormat="1" ht="18.75" hidden="1" spans="1:4">
      <c r="A1277" s="83">
        <f t="shared" si="19"/>
        <v>5</v>
      </c>
      <c r="B1277" s="99">
        <v>22403</v>
      </c>
      <c r="C1277" s="100" t="s">
        <v>1079</v>
      </c>
      <c r="D1277" s="101">
        <v>0</v>
      </c>
    </row>
    <row r="1278" s="83" customFormat="1" ht="18.75" hidden="1" spans="1:4">
      <c r="A1278" s="83">
        <f t="shared" si="19"/>
        <v>7</v>
      </c>
      <c r="B1278" s="99">
        <v>2240301</v>
      </c>
      <c r="C1278" s="100" t="s">
        <v>97</v>
      </c>
      <c r="D1278" s="101">
        <v>0</v>
      </c>
    </row>
    <row r="1279" s="83" customFormat="1" ht="18.75" hidden="1" spans="1:4">
      <c r="A1279" s="83">
        <f t="shared" si="19"/>
        <v>7</v>
      </c>
      <c r="B1279" s="99">
        <v>2240302</v>
      </c>
      <c r="C1279" s="100" t="s">
        <v>98</v>
      </c>
      <c r="D1279" s="101">
        <v>0</v>
      </c>
    </row>
    <row r="1280" s="83" customFormat="1" ht="18.75" hidden="1" spans="1:4">
      <c r="A1280" s="83">
        <f t="shared" si="19"/>
        <v>7</v>
      </c>
      <c r="B1280" s="99">
        <v>2240303</v>
      </c>
      <c r="C1280" s="100" t="s">
        <v>99</v>
      </c>
      <c r="D1280" s="101">
        <v>0</v>
      </c>
    </row>
    <row r="1281" s="83" customFormat="1" ht="18.75" hidden="1" spans="1:4">
      <c r="A1281" s="83">
        <f t="shared" si="19"/>
        <v>7</v>
      </c>
      <c r="B1281" s="99">
        <v>2240304</v>
      </c>
      <c r="C1281" s="100" t="s">
        <v>1080</v>
      </c>
      <c r="D1281" s="101">
        <v>0</v>
      </c>
    </row>
    <row r="1282" s="83" customFormat="1" ht="18.75" hidden="1" spans="1:4">
      <c r="A1282" s="83">
        <f t="shared" si="19"/>
        <v>7</v>
      </c>
      <c r="B1282" s="99">
        <v>2240399</v>
      </c>
      <c r="C1282" s="100" t="s">
        <v>1081</v>
      </c>
      <c r="D1282" s="101">
        <v>0</v>
      </c>
    </row>
    <row r="1283" s="83" customFormat="1" ht="18.75" hidden="1" spans="1:4">
      <c r="A1283" s="83">
        <f t="shared" si="19"/>
        <v>5</v>
      </c>
      <c r="B1283" s="99">
        <v>22404</v>
      </c>
      <c r="C1283" s="100" t="s">
        <v>1082</v>
      </c>
      <c r="D1283" s="101">
        <v>0</v>
      </c>
    </row>
    <row r="1284" s="83" customFormat="1" ht="18.75" hidden="1" spans="1:4">
      <c r="A1284" s="83">
        <f t="shared" si="19"/>
        <v>7</v>
      </c>
      <c r="B1284" s="99">
        <v>2240401</v>
      </c>
      <c r="C1284" s="100" t="s">
        <v>97</v>
      </c>
      <c r="D1284" s="101">
        <v>0</v>
      </c>
    </row>
    <row r="1285" s="83" customFormat="1" ht="18.75" hidden="1" spans="1:4">
      <c r="A1285" s="83">
        <f t="shared" si="19"/>
        <v>7</v>
      </c>
      <c r="B1285" s="99">
        <v>2240402</v>
      </c>
      <c r="C1285" s="100" t="s">
        <v>98</v>
      </c>
      <c r="D1285" s="101">
        <v>0</v>
      </c>
    </row>
    <row r="1286" s="83" customFormat="1" ht="18.75" hidden="1" spans="1:4">
      <c r="A1286" s="83">
        <f t="shared" si="19"/>
        <v>7</v>
      </c>
      <c r="B1286" s="99">
        <v>2240403</v>
      </c>
      <c r="C1286" s="100" t="s">
        <v>99</v>
      </c>
      <c r="D1286" s="101">
        <v>0</v>
      </c>
    </row>
    <row r="1287" s="83" customFormat="1" ht="18.75" hidden="1" spans="1:4">
      <c r="A1287" s="83">
        <f t="shared" si="19"/>
        <v>7</v>
      </c>
      <c r="B1287" s="99">
        <v>2240404</v>
      </c>
      <c r="C1287" s="100" t="s">
        <v>1083</v>
      </c>
      <c r="D1287" s="101">
        <v>0</v>
      </c>
    </row>
    <row r="1288" s="83" customFormat="1" ht="18.75" hidden="1" spans="1:4">
      <c r="A1288" s="83">
        <f t="shared" ref="A1288:A1351" si="20">LEN(B1288)</f>
        <v>7</v>
      </c>
      <c r="B1288" s="99">
        <v>2240405</v>
      </c>
      <c r="C1288" s="100" t="s">
        <v>1084</v>
      </c>
      <c r="D1288" s="101">
        <v>0</v>
      </c>
    </row>
    <row r="1289" s="83" customFormat="1" ht="18.75" hidden="1" spans="1:4">
      <c r="A1289" s="83">
        <f t="shared" si="20"/>
        <v>7</v>
      </c>
      <c r="B1289" s="99">
        <v>2240450</v>
      </c>
      <c r="C1289" s="100" t="s">
        <v>106</v>
      </c>
      <c r="D1289" s="101">
        <v>0</v>
      </c>
    </row>
    <row r="1290" s="83" customFormat="1" ht="18.75" hidden="1" spans="1:4">
      <c r="A1290" s="83">
        <f t="shared" si="20"/>
        <v>7</v>
      </c>
      <c r="B1290" s="99">
        <v>2240499</v>
      </c>
      <c r="C1290" s="100" t="s">
        <v>1085</v>
      </c>
      <c r="D1290" s="101">
        <v>0</v>
      </c>
    </row>
    <row r="1291" s="83" customFormat="1" ht="18.75" hidden="1" spans="1:4">
      <c r="A1291" s="83">
        <f t="shared" si="20"/>
        <v>5</v>
      </c>
      <c r="B1291" s="99">
        <v>22405</v>
      </c>
      <c r="C1291" s="100" t="s">
        <v>1086</v>
      </c>
      <c r="D1291" s="101">
        <v>0</v>
      </c>
    </row>
    <row r="1292" s="83" customFormat="1" ht="18.75" hidden="1" spans="1:4">
      <c r="A1292" s="83">
        <f t="shared" si="20"/>
        <v>7</v>
      </c>
      <c r="B1292" s="99">
        <v>2240501</v>
      </c>
      <c r="C1292" s="100" t="s">
        <v>97</v>
      </c>
      <c r="D1292" s="101">
        <v>0</v>
      </c>
    </row>
    <row r="1293" s="83" customFormat="1" ht="18.75" hidden="1" spans="1:4">
      <c r="A1293" s="83">
        <f t="shared" si="20"/>
        <v>7</v>
      </c>
      <c r="B1293" s="99">
        <v>2240502</v>
      </c>
      <c r="C1293" s="100" t="s">
        <v>98</v>
      </c>
      <c r="D1293" s="101">
        <v>0</v>
      </c>
    </row>
    <row r="1294" s="83" customFormat="1" ht="18.75" hidden="1" spans="1:4">
      <c r="A1294" s="83">
        <f t="shared" si="20"/>
        <v>7</v>
      </c>
      <c r="B1294" s="99">
        <v>2240503</v>
      </c>
      <c r="C1294" s="100" t="s">
        <v>99</v>
      </c>
      <c r="D1294" s="101">
        <v>0</v>
      </c>
    </row>
    <row r="1295" s="83" customFormat="1" ht="18.75" hidden="1" spans="1:4">
      <c r="A1295" s="83">
        <f t="shared" si="20"/>
        <v>7</v>
      </c>
      <c r="B1295" s="99">
        <v>2240504</v>
      </c>
      <c r="C1295" s="100" t="s">
        <v>1087</v>
      </c>
      <c r="D1295" s="101">
        <v>0</v>
      </c>
    </row>
    <row r="1296" s="83" customFormat="1" ht="18.75" hidden="1" spans="1:4">
      <c r="A1296" s="83">
        <f t="shared" si="20"/>
        <v>7</v>
      </c>
      <c r="B1296" s="99">
        <v>2240505</v>
      </c>
      <c r="C1296" s="100" t="s">
        <v>1088</v>
      </c>
      <c r="D1296" s="101">
        <v>0</v>
      </c>
    </row>
    <row r="1297" s="83" customFormat="1" ht="18.75" hidden="1" spans="1:4">
      <c r="A1297" s="83">
        <f t="shared" si="20"/>
        <v>7</v>
      </c>
      <c r="B1297" s="99">
        <v>2240506</v>
      </c>
      <c r="C1297" s="100" t="s">
        <v>1089</v>
      </c>
      <c r="D1297" s="101">
        <v>0</v>
      </c>
    </row>
    <row r="1298" s="83" customFormat="1" ht="18.75" hidden="1" spans="1:4">
      <c r="A1298" s="83">
        <f t="shared" si="20"/>
        <v>7</v>
      </c>
      <c r="B1298" s="99">
        <v>2240507</v>
      </c>
      <c r="C1298" s="100" t="s">
        <v>1090</v>
      </c>
      <c r="D1298" s="101">
        <v>0</v>
      </c>
    </row>
    <row r="1299" s="83" customFormat="1" ht="18.75" hidden="1" spans="1:4">
      <c r="A1299" s="83">
        <f t="shared" si="20"/>
        <v>7</v>
      </c>
      <c r="B1299" s="99">
        <v>2240508</v>
      </c>
      <c r="C1299" s="100" t="s">
        <v>1091</v>
      </c>
      <c r="D1299" s="101">
        <v>0</v>
      </c>
    </row>
    <row r="1300" s="83" customFormat="1" ht="18.75" hidden="1" spans="1:4">
      <c r="A1300" s="83">
        <f t="shared" si="20"/>
        <v>7</v>
      </c>
      <c r="B1300" s="99">
        <v>2240509</v>
      </c>
      <c r="C1300" s="100" t="s">
        <v>1092</v>
      </c>
      <c r="D1300" s="101">
        <v>0</v>
      </c>
    </row>
    <row r="1301" s="83" customFormat="1" ht="18.75" hidden="1" spans="1:4">
      <c r="A1301" s="83">
        <f t="shared" si="20"/>
        <v>7</v>
      </c>
      <c r="B1301" s="99">
        <v>2240510</v>
      </c>
      <c r="C1301" s="100" t="s">
        <v>1093</v>
      </c>
      <c r="D1301" s="101">
        <v>0</v>
      </c>
    </row>
    <row r="1302" s="83" customFormat="1" ht="18.75" hidden="1" spans="1:4">
      <c r="A1302" s="83">
        <f t="shared" si="20"/>
        <v>7</v>
      </c>
      <c r="B1302" s="99">
        <v>2240550</v>
      </c>
      <c r="C1302" s="100" t="s">
        <v>1094</v>
      </c>
      <c r="D1302" s="101">
        <v>0</v>
      </c>
    </row>
    <row r="1303" s="83" customFormat="1" ht="18.75" hidden="1" spans="1:4">
      <c r="A1303" s="83">
        <f t="shared" si="20"/>
        <v>7</v>
      </c>
      <c r="B1303" s="99">
        <v>2240599</v>
      </c>
      <c r="C1303" s="100" t="s">
        <v>1095</v>
      </c>
      <c r="D1303" s="101">
        <v>0</v>
      </c>
    </row>
    <row r="1304" s="83" customFormat="1" ht="18.75" hidden="1" spans="1:4">
      <c r="A1304" s="83">
        <f t="shared" si="20"/>
        <v>5</v>
      </c>
      <c r="B1304" s="99">
        <v>22406</v>
      </c>
      <c r="C1304" s="100" t="s">
        <v>1096</v>
      </c>
      <c r="D1304" s="101">
        <v>0</v>
      </c>
    </row>
    <row r="1305" s="83" customFormat="1" ht="18.75" hidden="1" spans="1:4">
      <c r="A1305" s="83">
        <f t="shared" si="20"/>
        <v>7</v>
      </c>
      <c r="B1305" s="99">
        <v>2240601</v>
      </c>
      <c r="C1305" s="100" t="s">
        <v>1097</v>
      </c>
      <c r="D1305" s="101">
        <v>0</v>
      </c>
    </row>
    <row r="1306" s="83" customFormat="1" ht="18.75" hidden="1" spans="1:4">
      <c r="A1306" s="83">
        <f t="shared" si="20"/>
        <v>7</v>
      </c>
      <c r="B1306" s="99">
        <v>2240602</v>
      </c>
      <c r="C1306" s="100" t="s">
        <v>1098</v>
      </c>
      <c r="D1306" s="101">
        <v>0</v>
      </c>
    </row>
    <row r="1307" s="83" customFormat="1" ht="18.75" hidden="1" spans="1:4">
      <c r="A1307" s="83">
        <f t="shared" si="20"/>
        <v>7</v>
      </c>
      <c r="B1307" s="99">
        <v>2240699</v>
      </c>
      <c r="C1307" s="100" t="s">
        <v>1099</v>
      </c>
      <c r="D1307" s="101">
        <v>0</v>
      </c>
    </row>
    <row r="1308" s="83" customFormat="1" ht="18.75" hidden="1" spans="1:4">
      <c r="A1308" s="83">
        <f t="shared" si="20"/>
        <v>5</v>
      </c>
      <c r="B1308" s="99">
        <v>22407</v>
      </c>
      <c r="C1308" s="100" t="s">
        <v>1100</v>
      </c>
      <c r="D1308" s="101">
        <v>0</v>
      </c>
    </row>
    <row r="1309" s="83" customFormat="1" ht="18.75" hidden="1" spans="1:4">
      <c r="A1309" s="83">
        <f t="shared" si="20"/>
        <v>7</v>
      </c>
      <c r="B1309" s="99">
        <v>2240703</v>
      </c>
      <c r="C1309" s="100" t="s">
        <v>1101</v>
      </c>
      <c r="D1309" s="101">
        <v>0</v>
      </c>
    </row>
    <row r="1310" s="83" customFormat="1" ht="18.75" hidden="1" spans="1:4">
      <c r="A1310" s="83">
        <f t="shared" si="20"/>
        <v>7</v>
      </c>
      <c r="B1310" s="99">
        <v>2240704</v>
      </c>
      <c r="C1310" s="100" t="s">
        <v>1102</v>
      </c>
      <c r="D1310" s="101">
        <v>0</v>
      </c>
    </row>
    <row r="1311" s="83" customFormat="1" ht="18.75" hidden="1" spans="1:4">
      <c r="A1311" s="83">
        <f t="shared" si="20"/>
        <v>7</v>
      </c>
      <c r="B1311" s="99">
        <v>2240799</v>
      </c>
      <c r="C1311" s="100" t="s">
        <v>1103</v>
      </c>
      <c r="D1311" s="101">
        <v>0</v>
      </c>
    </row>
    <row r="1312" s="83" customFormat="1" ht="18.75" hidden="1" spans="1:4">
      <c r="A1312" s="83">
        <f t="shared" si="20"/>
        <v>5</v>
      </c>
      <c r="B1312" s="99">
        <v>22499</v>
      </c>
      <c r="C1312" s="100" t="s">
        <v>1104</v>
      </c>
      <c r="D1312" s="101">
        <v>0</v>
      </c>
    </row>
    <row r="1313" s="83" customFormat="1" ht="18.75" hidden="1" spans="1:4">
      <c r="A1313" s="83">
        <f t="shared" si="20"/>
        <v>7</v>
      </c>
      <c r="B1313" s="99">
        <v>2249999</v>
      </c>
      <c r="C1313" s="100" t="s">
        <v>1105</v>
      </c>
      <c r="D1313" s="101">
        <v>0</v>
      </c>
    </row>
    <row r="1314" s="82" customFormat="1" ht="18.75" spans="1:4">
      <c r="A1314" s="82">
        <f t="shared" si="20"/>
        <v>3</v>
      </c>
      <c r="B1314" s="97">
        <v>229</v>
      </c>
      <c r="C1314" s="98" t="s">
        <v>1106</v>
      </c>
      <c r="D1314" s="96">
        <v>645.51</v>
      </c>
    </row>
    <row r="1315" s="83" customFormat="1" ht="18.75" spans="1:4">
      <c r="A1315" s="83">
        <f t="shared" si="20"/>
        <v>5</v>
      </c>
      <c r="B1315" s="99">
        <v>22999</v>
      </c>
      <c r="C1315" s="100" t="s">
        <v>968</v>
      </c>
      <c r="D1315" s="101">
        <v>645.51</v>
      </c>
    </row>
    <row r="1316" s="83" customFormat="1" ht="18.75" spans="1:4">
      <c r="A1316" s="83">
        <f t="shared" si="20"/>
        <v>7</v>
      </c>
      <c r="B1316" s="99">
        <v>2299999</v>
      </c>
      <c r="C1316" s="100" t="s">
        <v>250</v>
      </c>
      <c r="D1316" s="101">
        <v>645.51</v>
      </c>
    </row>
    <row r="1317" s="82" customFormat="1" ht="18.75" hidden="1" spans="1:4">
      <c r="A1317" s="82">
        <f t="shared" si="20"/>
        <v>3</v>
      </c>
      <c r="B1317" s="97" t="s">
        <v>1107</v>
      </c>
      <c r="C1317" s="98" t="s">
        <v>1108</v>
      </c>
      <c r="D1317" s="96">
        <v>0</v>
      </c>
    </row>
    <row r="1318" s="52" customFormat="1" ht="18.75" hidden="1" spans="1:4">
      <c r="A1318" s="83">
        <f t="shared" si="20"/>
        <v>5</v>
      </c>
      <c r="B1318" s="99" t="s">
        <v>1109</v>
      </c>
      <c r="C1318" s="100" t="s">
        <v>1110</v>
      </c>
      <c r="D1318" s="101">
        <v>0</v>
      </c>
    </row>
    <row r="1319" s="52" customFormat="1" ht="18.75" hidden="1" spans="1:4">
      <c r="A1319" s="83">
        <f t="shared" si="20"/>
        <v>7</v>
      </c>
      <c r="B1319" s="99" t="s">
        <v>1111</v>
      </c>
      <c r="C1319" s="100" t="s">
        <v>1112</v>
      </c>
      <c r="D1319" s="101">
        <v>0</v>
      </c>
    </row>
    <row r="1320" s="52" customFormat="1" ht="18.75" hidden="1" spans="1:4">
      <c r="A1320" s="83">
        <f t="shared" si="20"/>
        <v>5</v>
      </c>
      <c r="B1320" s="99">
        <v>23006</v>
      </c>
      <c r="C1320" s="100" t="s">
        <v>1113</v>
      </c>
      <c r="D1320" s="101">
        <v>0</v>
      </c>
    </row>
    <row r="1321" s="52" customFormat="1" ht="18.75" hidden="1" spans="1:4">
      <c r="A1321" s="83">
        <f t="shared" si="20"/>
        <v>7</v>
      </c>
      <c r="B1321" s="99">
        <v>2300602</v>
      </c>
      <c r="C1321" s="100" t="s">
        <v>1114</v>
      </c>
      <c r="D1321" s="101">
        <v>0</v>
      </c>
    </row>
    <row r="1322" s="52" customFormat="1" ht="18.75" hidden="1" spans="1:4">
      <c r="A1322" s="83">
        <f t="shared" si="20"/>
        <v>5</v>
      </c>
      <c r="B1322" s="99" t="s">
        <v>1115</v>
      </c>
      <c r="C1322" s="100" t="s">
        <v>1116</v>
      </c>
      <c r="D1322" s="101">
        <v>0</v>
      </c>
    </row>
    <row r="1323" s="52" customFormat="1" ht="18.75" hidden="1" spans="1:4">
      <c r="A1323" s="83">
        <f t="shared" si="20"/>
        <v>7</v>
      </c>
      <c r="B1323" s="99" t="s">
        <v>1117</v>
      </c>
      <c r="C1323" s="100" t="s">
        <v>1118</v>
      </c>
      <c r="D1323" s="101">
        <v>0</v>
      </c>
    </row>
    <row r="1324" s="82" customFormat="1" ht="18.75" hidden="1" spans="1:4">
      <c r="A1324" s="82">
        <f t="shared" si="20"/>
        <v>3</v>
      </c>
      <c r="B1324" s="97">
        <v>231</v>
      </c>
      <c r="C1324" s="98" t="s">
        <v>1119</v>
      </c>
      <c r="D1324" s="96">
        <v>0</v>
      </c>
    </row>
    <row r="1325" s="83" customFormat="1" ht="18.75" hidden="1" spans="1:4">
      <c r="A1325" s="83">
        <f t="shared" si="20"/>
        <v>5</v>
      </c>
      <c r="B1325" s="99">
        <v>23101</v>
      </c>
      <c r="C1325" s="100" t="s">
        <v>1120</v>
      </c>
      <c r="D1325" s="101">
        <v>0</v>
      </c>
    </row>
    <row r="1326" s="83" customFormat="1" ht="18.75" hidden="1" spans="1:4">
      <c r="A1326" s="83">
        <f t="shared" si="20"/>
        <v>5</v>
      </c>
      <c r="B1326" s="99">
        <v>23102</v>
      </c>
      <c r="C1326" s="100" t="s">
        <v>1121</v>
      </c>
      <c r="D1326" s="101">
        <v>0</v>
      </c>
    </row>
    <row r="1327" s="83" customFormat="1" ht="18.75" hidden="1" spans="1:4">
      <c r="A1327" s="83">
        <f t="shared" si="20"/>
        <v>5</v>
      </c>
      <c r="B1327" s="99">
        <v>23103</v>
      </c>
      <c r="C1327" s="100" t="s">
        <v>1122</v>
      </c>
      <c r="D1327" s="101">
        <v>0</v>
      </c>
    </row>
    <row r="1328" s="83" customFormat="1" ht="18.75" hidden="1" spans="1:4">
      <c r="A1328" s="83">
        <f t="shared" si="20"/>
        <v>7</v>
      </c>
      <c r="B1328" s="99">
        <v>2310301</v>
      </c>
      <c r="C1328" s="100" t="s">
        <v>1123</v>
      </c>
      <c r="D1328" s="101">
        <v>0</v>
      </c>
    </row>
    <row r="1329" s="83" customFormat="1" ht="18.75" hidden="1" spans="1:4">
      <c r="A1329" s="83">
        <f t="shared" si="20"/>
        <v>7</v>
      </c>
      <c r="B1329" s="99">
        <v>2310302</v>
      </c>
      <c r="C1329" s="100" t="s">
        <v>1124</v>
      </c>
      <c r="D1329" s="101">
        <v>0</v>
      </c>
    </row>
    <row r="1330" s="83" customFormat="1" ht="18.75" hidden="1" spans="1:4">
      <c r="A1330" s="83">
        <f t="shared" si="20"/>
        <v>7</v>
      </c>
      <c r="B1330" s="99">
        <v>2310303</v>
      </c>
      <c r="C1330" s="100" t="s">
        <v>1125</v>
      </c>
      <c r="D1330" s="101">
        <v>0</v>
      </c>
    </row>
    <row r="1331" s="83" customFormat="1" ht="18.75" hidden="1" spans="1:4">
      <c r="A1331" s="83">
        <f t="shared" si="20"/>
        <v>7</v>
      </c>
      <c r="B1331" s="99">
        <v>2310399</v>
      </c>
      <c r="C1331" s="100" t="s">
        <v>1126</v>
      </c>
      <c r="D1331" s="101">
        <v>0</v>
      </c>
    </row>
    <row r="1332" s="83" customFormat="1" ht="18.75" hidden="1" spans="1:4">
      <c r="A1332" s="83">
        <f t="shared" si="20"/>
        <v>5</v>
      </c>
      <c r="B1332" s="99">
        <v>23104</v>
      </c>
      <c r="C1332" s="100" t="s">
        <v>1127</v>
      </c>
      <c r="D1332" s="101">
        <v>0</v>
      </c>
    </row>
    <row r="1333" s="83" customFormat="1" ht="37.5" hidden="1" spans="1:4">
      <c r="A1333" s="83">
        <f t="shared" si="20"/>
        <v>7</v>
      </c>
      <c r="B1333" s="99">
        <v>2310401</v>
      </c>
      <c r="C1333" s="100" t="s">
        <v>1128</v>
      </c>
      <c r="D1333" s="101">
        <v>0</v>
      </c>
    </row>
    <row r="1334" s="83" customFormat="1" ht="18.75" hidden="1" spans="1:4">
      <c r="A1334" s="83">
        <f t="shared" si="20"/>
        <v>7</v>
      </c>
      <c r="B1334" s="99">
        <v>2310402</v>
      </c>
      <c r="C1334" s="100" t="s">
        <v>1129</v>
      </c>
      <c r="D1334" s="101">
        <v>0</v>
      </c>
    </row>
    <row r="1335" s="83" customFormat="1" ht="18.75" hidden="1" spans="1:4">
      <c r="A1335" s="83">
        <f t="shared" si="20"/>
        <v>7</v>
      </c>
      <c r="B1335" s="99">
        <v>2310405</v>
      </c>
      <c r="C1335" s="100" t="s">
        <v>1130</v>
      </c>
      <c r="D1335" s="101">
        <v>0</v>
      </c>
    </row>
    <row r="1336" s="83" customFormat="1" ht="18.75" hidden="1" spans="1:4">
      <c r="A1336" s="83">
        <f t="shared" si="20"/>
        <v>7</v>
      </c>
      <c r="B1336" s="99">
        <v>2310411</v>
      </c>
      <c r="C1336" s="100" t="s">
        <v>1131</v>
      </c>
      <c r="D1336" s="101">
        <v>0</v>
      </c>
    </row>
    <row r="1337" s="83" customFormat="1" ht="18.75" hidden="1" spans="1:4">
      <c r="A1337" s="83">
        <f t="shared" si="20"/>
        <v>7</v>
      </c>
      <c r="B1337" s="99">
        <v>2310413</v>
      </c>
      <c r="C1337" s="100" t="s">
        <v>1132</v>
      </c>
      <c r="D1337" s="101">
        <v>0</v>
      </c>
    </row>
    <row r="1338" s="83" customFormat="1" ht="18.75" hidden="1" spans="1:4">
      <c r="A1338" s="83">
        <f t="shared" si="20"/>
        <v>7</v>
      </c>
      <c r="B1338" s="99">
        <v>2310414</v>
      </c>
      <c r="C1338" s="100" t="s">
        <v>1133</v>
      </c>
      <c r="D1338" s="101">
        <v>0</v>
      </c>
    </row>
    <row r="1339" s="83" customFormat="1" ht="18.75" hidden="1" spans="1:4">
      <c r="A1339" s="83">
        <f t="shared" si="20"/>
        <v>7</v>
      </c>
      <c r="B1339" s="99">
        <v>2310416</v>
      </c>
      <c r="C1339" s="100" t="s">
        <v>1134</v>
      </c>
      <c r="D1339" s="101">
        <v>0</v>
      </c>
    </row>
    <row r="1340" s="83" customFormat="1" ht="18.75" hidden="1" spans="1:4">
      <c r="A1340" s="83">
        <f t="shared" si="20"/>
        <v>7</v>
      </c>
      <c r="B1340" s="99">
        <v>2310417</v>
      </c>
      <c r="C1340" s="100" t="s">
        <v>1135</v>
      </c>
      <c r="D1340" s="101">
        <v>0</v>
      </c>
    </row>
    <row r="1341" s="83" customFormat="1" ht="18.75" hidden="1" spans="1:4">
      <c r="A1341" s="83">
        <f t="shared" si="20"/>
        <v>7</v>
      </c>
      <c r="B1341" s="99">
        <v>2310418</v>
      </c>
      <c r="C1341" s="100" t="s">
        <v>1136</v>
      </c>
      <c r="D1341" s="101">
        <v>0</v>
      </c>
    </row>
    <row r="1342" s="83" customFormat="1" ht="18.75" hidden="1" spans="1:4">
      <c r="A1342" s="83">
        <f t="shared" si="20"/>
        <v>7</v>
      </c>
      <c r="B1342" s="99">
        <v>2310419</v>
      </c>
      <c r="C1342" s="100" t="s">
        <v>1137</v>
      </c>
      <c r="D1342" s="101">
        <v>0</v>
      </c>
    </row>
    <row r="1343" s="83" customFormat="1" ht="18.75" hidden="1" spans="1:4">
      <c r="A1343" s="83">
        <f t="shared" si="20"/>
        <v>7</v>
      </c>
      <c r="B1343" s="99">
        <v>2310420</v>
      </c>
      <c r="C1343" s="100" t="s">
        <v>1138</v>
      </c>
      <c r="D1343" s="101">
        <v>0</v>
      </c>
    </row>
    <row r="1344" s="83" customFormat="1" ht="18.75" hidden="1" spans="1:4">
      <c r="A1344" s="83">
        <f t="shared" si="20"/>
        <v>7</v>
      </c>
      <c r="B1344" s="99">
        <v>2310431</v>
      </c>
      <c r="C1344" s="100" t="s">
        <v>1139</v>
      </c>
      <c r="D1344" s="101">
        <v>0</v>
      </c>
    </row>
    <row r="1345" s="83" customFormat="1" ht="18.75" hidden="1" spans="1:4">
      <c r="A1345" s="83">
        <f t="shared" si="20"/>
        <v>7</v>
      </c>
      <c r="B1345" s="99">
        <v>2310432</v>
      </c>
      <c r="C1345" s="100" t="s">
        <v>1140</v>
      </c>
      <c r="D1345" s="101">
        <v>0</v>
      </c>
    </row>
    <row r="1346" s="83" customFormat="1" ht="18.75" hidden="1" spans="1:4">
      <c r="A1346" s="83">
        <f t="shared" si="20"/>
        <v>7</v>
      </c>
      <c r="B1346" s="99">
        <v>2310433</v>
      </c>
      <c r="C1346" s="100" t="s">
        <v>1141</v>
      </c>
      <c r="D1346" s="101">
        <v>0</v>
      </c>
    </row>
    <row r="1347" s="83" customFormat="1" ht="18.75" hidden="1" spans="1:4">
      <c r="A1347" s="83">
        <f t="shared" si="20"/>
        <v>7</v>
      </c>
      <c r="B1347" s="99">
        <v>2310498</v>
      </c>
      <c r="C1347" s="100" t="s">
        <v>1142</v>
      </c>
      <c r="D1347" s="101">
        <v>0</v>
      </c>
    </row>
    <row r="1348" s="83" customFormat="1" ht="18.75" hidden="1" spans="1:4">
      <c r="A1348" s="83">
        <f t="shared" si="20"/>
        <v>7</v>
      </c>
      <c r="B1348" s="99">
        <v>2310499</v>
      </c>
      <c r="C1348" s="100" t="s">
        <v>1143</v>
      </c>
      <c r="D1348" s="101">
        <v>0</v>
      </c>
    </row>
    <row r="1349" s="83" customFormat="1" ht="18.75" hidden="1" spans="1:4">
      <c r="A1349" s="83">
        <f t="shared" si="20"/>
        <v>5</v>
      </c>
      <c r="B1349" s="99">
        <v>23105</v>
      </c>
      <c r="C1349" s="100" t="s">
        <v>1144</v>
      </c>
      <c r="D1349" s="101">
        <v>0</v>
      </c>
    </row>
    <row r="1350" s="82" customFormat="1" ht="18.75" hidden="1" spans="1:4">
      <c r="A1350" s="82">
        <f t="shared" si="20"/>
        <v>3</v>
      </c>
      <c r="B1350" s="97">
        <v>232</v>
      </c>
      <c r="C1350" s="98" t="s">
        <v>1145</v>
      </c>
      <c r="D1350" s="96">
        <v>0</v>
      </c>
    </row>
    <row r="1351" s="83" customFormat="1" ht="18.75" hidden="1" spans="1:4">
      <c r="A1351" s="83">
        <f t="shared" si="20"/>
        <v>5</v>
      </c>
      <c r="B1351" s="99">
        <v>23201</v>
      </c>
      <c r="C1351" s="100" t="s">
        <v>1146</v>
      </c>
      <c r="D1351" s="101">
        <v>0</v>
      </c>
    </row>
    <row r="1352" s="83" customFormat="1" ht="18.75" hidden="1" spans="1:4">
      <c r="A1352" s="83">
        <f t="shared" ref="A1352:A1361" si="21">LEN(B1352)</f>
        <v>5</v>
      </c>
      <c r="B1352" s="99">
        <v>23202</v>
      </c>
      <c r="C1352" s="100" t="s">
        <v>1147</v>
      </c>
      <c r="D1352" s="101">
        <v>0</v>
      </c>
    </row>
    <row r="1353" s="83" customFormat="1" ht="18.75" hidden="1" spans="1:4">
      <c r="A1353" s="83">
        <f t="shared" si="21"/>
        <v>5</v>
      </c>
      <c r="B1353" s="99">
        <v>23203</v>
      </c>
      <c r="C1353" s="100" t="s">
        <v>1148</v>
      </c>
      <c r="D1353" s="101">
        <v>0</v>
      </c>
    </row>
    <row r="1354" s="83" customFormat="1" ht="18.75" hidden="1" spans="1:4">
      <c r="A1354" s="83">
        <f t="shared" si="21"/>
        <v>7</v>
      </c>
      <c r="B1354" s="99">
        <v>2320301</v>
      </c>
      <c r="C1354" s="100" t="s">
        <v>1149</v>
      </c>
      <c r="D1354" s="101">
        <v>0</v>
      </c>
    </row>
    <row r="1355" s="83" customFormat="1" ht="18.75" hidden="1" spans="1:4">
      <c r="A1355" s="83">
        <f t="shared" si="21"/>
        <v>7</v>
      </c>
      <c r="B1355" s="99">
        <v>2320302</v>
      </c>
      <c r="C1355" s="100" t="s">
        <v>1150</v>
      </c>
      <c r="D1355" s="101">
        <v>0</v>
      </c>
    </row>
    <row r="1356" s="83" customFormat="1" ht="18.75" hidden="1" spans="1:4">
      <c r="A1356" s="83">
        <f t="shared" si="21"/>
        <v>7</v>
      </c>
      <c r="B1356" s="99">
        <v>2320303</v>
      </c>
      <c r="C1356" s="100" t="s">
        <v>1151</v>
      </c>
      <c r="D1356" s="101">
        <v>0</v>
      </c>
    </row>
    <row r="1357" s="83" customFormat="1" ht="28" hidden="1" customHeight="1" spans="1:4">
      <c r="A1357" s="83">
        <f t="shared" si="21"/>
        <v>7</v>
      </c>
      <c r="B1357" s="99">
        <v>2320399</v>
      </c>
      <c r="C1357" s="100" t="s">
        <v>1152</v>
      </c>
      <c r="D1357" s="101">
        <v>0</v>
      </c>
    </row>
    <row r="1358" s="82" customFormat="1" ht="18.75" hidden="1" spans="1:4">
      <c r="A1358" s="82">
        <f t="shared" si="21"/>
        <v>3</v>
      </c>
      <c r="B1358" s="97">
        <v>233</v>
      </c>
      <c r="C1358" s="98" t="s">
        <v>1153</v>
      </c>
      <c r="D1358" s="96">
        <v>0</v>
      </c>
    </row>
    <row r="1359" s="83" customFormat="1" ht="28" hidden="1" customHeight="1" spans="1:4">
      <c r="A1359" s="83">
        <f t="shared" si="21"/>
        <v>5</v>
      </c>
      <c r="B1359" s="99">
        <v>23301</v>
      </c>
      <c r="C1359" s="100" t="s">
        <v>1154</v>
      </c>
      <c r="D1359" s="101">
        <v>0</v>
      </c>
    </row>
    <row r="1360" s="83" customFormat="1" ht="28" hidden="1" customHeight="1" spans="1:4">
      <c r="A1360" s="83">
        <f t="shared" si="21"/>
        <v>5</v>
      </c>
      <c r="B1360" s="99">
        <v>23302</v>
      </c>
      <c r="C1360" s="100" t="s">
        <v>1155</v>
      </c>
      <c r="D1360" s="101">
        <v>0</v>
      </c>
    </row>
    <row r="1361" s="83" customFormat="1" ht="28" hidden="1" customHeight="1" spans="1:4">
      <c r="A1361" s="83">
        <f t="shared" si="21"/>
        <v>5</v>
      </c>
      <c r="B1361" s="99">
        <v>23303</v>
      </c>
      <c r="C1361" s="100" t="s">
        <v>1156</v>
      </c>
      <c r="D1361" s="101">
        <v>0</v>
      </c>
    </row>
  </sheetData>
  <protectedRanges>
    <protectedRange sqref="B18" name="区域1"/>
  </protectedRanges>
  <autoFilter ref="A7:D1361">
    <filterColumn colId="3">
      <filters>
        <filter val="2,257.12"/>
        <filter val="1,562.04"/>
        <filter val="2,078.17"/>
        <filter val="29,105.89"/>
        <filter val="12,581.27"/>
        <filter val="3,909.19"/>
        <filter val="6,473.74"/>
        <filter val="4,051.19"/>
        <filter val="1.00"/>
        <filter val="3.00"/>
        <filter val="4.00"/>
        <filter val="5.00"/>
        <filter val="9.00"/>
        <filter val="15.00"/>
        <filter val="30.00"/>
        <filter val="142.00"/>
        <filter val="248.00"/>
        <filter val="329.00"/>
        <filter val="0.01"/>
        <filter val="3.01"/>
        <filter val="41.01"/>
        <filter val="50.01"/>
        <filter val="132.01"/>
        <filter val="270.01"/>
        <filter val="4,307.21"/>
        <filter val="161.02"/>
        <filter val="616.02"/>
        <filter val="4,748.24"/>
        <filter val="0.05"/>
        <filter val="226.05"/>
        <filter val="2,453.45"/>
        <filter val="19.07"/>
        <filter val="308.07"/>
        <filter val="1.08"/>
        <filter val="493.08"/>
        <filter val="95.09"/>
        <filter val="130.09"/>
        <filter val="658.09"/>
        <filter val="9,832.59"/>
        <filter val="0.10"/>
        <filter val="79.10"/>
        <filter val="271.10"/>
        <filter val="3.11"/>
        <filter val="6.11"/>
        <filter val="6.12"/>
        <filter val="160.12"/>
        <filter val="931.14"/>
        <filter val="1,344.44"/>
        <filter val="3.15"/>
        <filter val="20.15"/>
        <filter val="29.15"/>
        <filter val="11,934.45"/>
        <filter val="2.16"/>
        <filter val="334.16"/>
        <filter val="345.16"/>
        <filter val="734.16"/>
        <filter val="8.17"/>
        <filter val="48.18"/>
        <filter val="6,809.98"/>
        <filter val="32.19"/>
        <filter val="49.19"/>
        <filter val="21.20"/>
        <filter val="50.20"/>
        <filter val="35.21"/>
        <filter val="398.21"/>
        <filter val="0.22"/>
        <filter val="1.22"/>
        <filter val="15.22"/>
        <filter val="5.23"/>
        <filter val="20.23"/>
        <filter val="10,764.43"/>
        <filter val="272.25"/>
        <filter val="3.28"/>
        <filter val="1,297.38"/>
        <filter val="8.29"/>
        <filter val="45.29"/>
        <filter val="87.29"/>
        <filter val="0.30"/>
        <filter val="742.30"/>
        <filter val="42.31"/>
        <filter val="565.31"/>
        <filter val="1,145.21"/>
        <filter val="2.32"/>
        <filter val="368.33"/>
        <filter val="907.33"/>
        <filter val="281.34"/>
        <filter val="547.34"/>
        <filter val="737.34"/>
        <filter val="0.35"/>
        <filter val="37.35"/>
        <filter val="383.35"/>
        <filter val="73.36"/>
        <filter val="320.36"/>
        <filter val="3,054.06"/>
        <filter val="202.37"/>
        <filter val="448.37"/>
        <filter val="625.37"/>
        <filter val="8.38"/>
        <filter val="357.39"/>
        <filter val="1.41"/>
        <filter val="1,726.11"/>
        <filter val="50.42"/>
        <filter val="56.42"/>
        <filter val="712.42"/>
        <filter val="649.43"/>
        <filter val="0.45"/>
        <filter val="4.45"/>
        <filter val="178.46"/>
        <filter val="265.47"/>
        <filter val="345.47"/>
        <filter val="782.47"/>
        <filter val="132.48"/>
        <filter val="275.48"/>
        <filter val="326.48"/>
        <filter val="672.49"/>
        <filter val="814.49"/>
        <filter val="3.50"/>
        <filter val="645.51"/>
        <filter val="6.52"/>
        <filter val="345.52"/>
        <filter val="2.55"/>
        <filter val="6.55"/>
        <filter val="37.56"/>
        <filter val="852.56"/>
        <filter val="2,144.96"/>
        <filter val="2,153.96"/>
        <filter val="2,183.96"/>
        <filter val="101.59"/>
        <filter val="268.59"/>
        <filter val="1,447.89"/>
        <filter val="0.60"/>
        <filter val="6.60"/>
        <filter val="334.60"/>
        <filter val="4.61"/>
        <filter val="1,554.71"/>
        <filter val="41.62"/>
        <filter val="333.62"/>
        <filter val="16.63"/>
        <filter val="2.64"/>
        <filter val="2.65"/>
        <filter val="6.65"/>
        <filter val="43.65"/>
        <filter val="51.65"/>
        <filter val="351.65"/>
        <filter val="8,636.05"/>
        <filter val="47.66"/>
        <filter val="408.67"/>
        <filter val="477.67"/>
        <filter val="527.68"/>
        <filter val="783.68"/>
        <filter val="14.69"/>
        <filter val="120.69"/>
        <filter val="129.69"/>
        <filter val="85.70"/>
        <filter val="215.70"/>
        <filter val="438.70"/>
        <filter val="691.70"/>
        <filter val="1,003.60"/>
        <filter val="2.72"/>
        <filter val="14.72"/>
        <filter val="11.73"/>
        <filter val="428.73"/>
        <filter val="517.74"/>
        <filter val="193.75"/>
        <filter val="714.75"/>
        <filter val="976.75"/>
        <filter val="71.76"/>
        <filter val="14,298.96"/>
        <filter val="1,478.67"/>
        <filter val="129.78"/>
        <filter val="571.78"/>
        <filter val="355.79"/>
        <filter val="1.80"/>
        <filter val="633.80"/>
        <filter val="1,874.50"/>
        <filter val="3.81"/>
        <filter val="4.81"/>
        <filter val="109.81"/>
        <filter val="46.82"/>
        <filter val="696.82"/>
        <filter val="6.83"/>
        <filter val="237.83"/>
        <filter val="358.83"/>
        <filter val="4.84"/>
        <filter val="18.84"/>
        <filter val="113.84"/>
        <filter val="0.87"/>
        <filter val="56.87"/>
        <filter val="270.87"/>
        <filter val="20.89"/>
        <filter val="10.90"/>
        <filter val="228.90"/>
        <filter val="281.90"/>
        <filter val="437.90"/>
        <filter val="150.92"/>
        <filter val="1.93"/>
        <filter val="366.93"/>
        <filter val="602.95"/>
        <filter val="130.96"/>
        <filter val="2,356.56"/>
        <filter val="0.97"/>
        <filter val="6.97"/>
        <filter val="49.97"/>
        <filter val="3,103.53"/>
        <filter val="29,776.24"/>
        <filter val="5,116.67"/>
        <filter val="17,360.30"/>
        <filter val="14,032.66"/>
        <filter val="2,071.87"/>
        <filter val="3,268.79"/>
      </filters>
    </filterColumn>
    <extLst/>
  </autoFilter>
  <mergeCells count="4">
    <mergeCell ref="B2:D2"/>
    <mergeCell ref="B4:C4"/>
    <mergeCell ref="B6:C6"/>
    <mergeCell ref="D4:D5"/>
  </mergeCells>
  <pageMargins left="0.511805555555556" right="0.200694444444444" top="0.629861111111111" bottom="0.66875" header="0.5" footer="0.5"/>
  <pageSetup paperSize="9" orientation="portrait" horizontalDpi="600"/>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D293"/>
  <sheetViews>
    <sheetView showZeros="0" view="pageBreakPreview" zoomScaleNormal="100" workbookViewId="0">
      <selection activeCell="C196" sqref="B196:D293"/>
    </sheetView>
  </sheetViews>
  <sheetFormatPr defaultColWidth="8.80833333333333" defaultRowHeight="14.25" outlineLevelCol="3"/>
  <cols>
    <col min="1" max="1" width="4.125" style="53" customWidth="1"/>
    <col min="2" max="2" width="15.8083333333333" style="53" customWidth="1"/>
    <col min="3" max="3" width="64.5" style="53" customWidth="1"/>
    <col min="4" max="4" width="18.425" style="54" customWidth="1"/>
    <col min="5" max="16384" width="8.80833333333333" style="53"/>
  </cols>
  <sheetData>
    <row r="1" ht="33" customHeight="1" spans="2:4">
      <c r="B1" s="55" t="s">
        <v>1157</v>
      </c>
      <c r="C1" s="56"/>
      <c r="D1" s="57"/>
    </row>
    <row r="2" ht="54" customHeight="1" spans="2:4">
      <c r="B2" s="58" t="s">
        <v>1158</v>
      </c>
      <c r="C2" s="58"/>
      <c r="D2" s="59"/>
    </row>
    <row r="3" ht="27" customHeight="1" spans="2:4">
      <c r="B3" s="60"/>
      <c r="C3" s="60"/>
      <c r="D3" s="61" t="s">
        <v>2</v>
      </c>
    </row>
    <row r="4" s="50" customFormat="1" ht="25.5" customHeight="1" spans="2:4">
      <c r="B4" s="62" t="s">
        <v>92</v>
      </c>
      <c r="C4" s="62" t="s">
        <v>93</v>
      </c>
      <c r="D4" s="63" t="s">
        <v>4</v>
      </c>
    </row>
    <row r="5" s="50" customFormat="1" ht="25.5" customHeight="1" spans="2:4">
      <c r="B5" s="64" t="s">
        <v>1159</v>
      </c>
      <c r="C5" s="65"/>
      <c r="D5" s="66">
        <f>D6+D14+D29+D41+D52+D97+D121+D173+D178+D182+D208+D236+D255+D274</f>
        <v>25182.68</v>
      </c>
    </row>
    <row r="6" s="50" customFormat="1" ht="28" hidden="1" customHeight="1" spans="1:4">
      <c r="A6" s="67">
        <f>LEN(B6)</f>
        <v>3</v>
      </c>
      <c r="B6" s="68" t="s">
        <v>1160</v>
      </c>
      <c r="C6" s="69" t="s">
        <v>1161</v>
      </c>
      <c r="D6" s="70">
        <v>0</v>
      </c>
    </row>
    <row r="7" s="50" customFormat="1" ht="28" hidden="1" customHeight="1" spans="1:4">
      <c r="A7" s="67">
        <f t="shared" ref="A7:A70" si="0">LEN(B7)</f>
        <v>7</v>
      </c>
      <c r="B7" s="68" t="s">
        <v>1162</v>
      </c>
      <c r="C7" s="69" t="s">
        <v>1163</v>
      </c>
      <c r="D7" s="70">
        <v>0</v>
      </c>
    </row>
    <row r="8" s="50" customFormat="1" ht="28" hidden="1" customHeight="1" spans="1:4">
      <c r="A8" s="67">
        <f t="shared" si="0"/>
        <v>11</v>
      </c>
      <c r="B8" s="68" t="s">
        <v>1164</v>
      </c>
      <c r="C8" s="69" t="s">
        <v>1165</v>
      </c>
      <c r="D8" s="70">
        <v>0</v>
      </c>
    </row>
    <row r="9" s="50" customFormat="1" ht="28" hidden="1" customHeight="1" spans="1:4">
      <c r="A9" s="67">
        <f t="shared" si="0"/>
        <v>11</v>
      </c>
      <c r="B9" s="68" t="s">
        <v>1166</v>
      </c>
      <c r="C9" s="69" t="s">
        <v>1167</v>
      </c>
      <c r="D9" s="70">
        <v>0</v>
      </c>
    </row>
    <row r="10" s="50" customFormat="1" ht="28" hidden="1" customHeight="1" spans="1:4">
      <c r="A10" s="67">
        <f t="shared" si="0"/>
        <v>11</v>
      </c>
      <c r="B10" s="68" t="s">
        <v>1168</v>
      </c>
      <c r="C10" s="69" t="s">
        <v>1169</v>
      </c>
      <c r="D10" s="70">
        <v>0</v>
      </c>
    </row>
    <row r="11" s="50" customFormat="1" ht="28" hidden="1" customHeight="1" spans="1:4">
      <c r="A11" s="67">
        <f t="shared" si="0"/>
        <v>11</v>
      </c>
      <c r="B11" s="68" t="s">
        <v>1170</v>
      </c>
      <c r="C11" s="69" t="s">
        <v>1171</v>
      </c>
      <c r="D11" s="70">
        <v>0</v>
      </c>
    </row>
    <row r="12" s="50" customFormat="1" ht="28" hidden="1" customHeight="1" spans="1:4">
      <c r="A12" s="67">
        <f t="shared" si="0"/>
        <v>11</v>
      </c>
      <c r="B12" s="68" t="s">
        <v>1172</v>
      </c>
      <c r="C12" s="69" t="s">
        <v>1173</v>
      </c>
      <c r="D12" s="70">
        <v>0</v>
      </c>
    </row>
    <row r="13" s="50" customFormat="1" ht="28" hidden="1" customHeight="1" spans="1:4">
      <c r="A13" s="67">
        <f t="shared" si="0"/>
        <v>11</v>
      </c>
      <c r="B13" s="68" t="s">
        <v>1174</v>
      </c>
      <c r="C13" s="69" t="s">
        <v>1175</v>
      </c>
      <c r="D13" s="70">
        <v>0</v>
      </c>
    </row>
    <row r="14" s="50" customFormat="1" ht="28" hidden="1" customHeight="1" spans="1:4">
      <c r="A14" s="67">
        <f t="shared" si="0"/>
        <v>3</v>
      </c>
      <c r="B14" s="68" t="s">
        <v>1176</v>
      </c>
      <c r="C14" s="69" t="s">
        <v>1177</v>
      </c>
      <c r="D14" s="70">
        <v>0</v>
      </c>
    </row>
    <row r="15" s="50" customFormat="1" ht="28" hidden="1" customHeight="1" spans="1:4">
      <c r="A15" s="67">
        <f t="shared" si="0"/>
        <v>7</v>
      </c>
      <c r="B15" s="68" t="s">
        <v>1178</v>
      </c>
      <c r="C15" s="69" t="s">
        <v>1179</v>
      </c>
      <c r="D15" s="70">
        <v>0</v>
      </c>
    </row>
    <row r="16" s="50" customFormat="1" ht="28" hidden="1" customHeight="1" spans="1:4">
      <c r="A16" s="67">
        <f t="shared" si="0"/>
        <v>11</v>
      </c>
      <c r="B16" s="68" t="s">
        <v>1180</v>
      </c>
      <c r="C16" s="69" t="s">
        <v>1181</v>
      </c>
      <c r="D16" s="70">
        <v>0</v>
      </c>
    </row>
    <row r="17" s="50" customFormat="1" ht="28" hidden="1" customHeight="1" spans="1:4">
      <c r="A17" s="67">
        <f t="shared" si="0"/>
        <v>11</v>
      </c>
      <c r="B17" s="68" t="s">
        <v>1182</v>
      </c>
      <c r="C17" s="69" t="s">
        <v>1183</v>
      </c>
      <c r="D17" s="70">
        <v>0</v>
      </c>
    </row>
    <row r="18" s="50" customFormat="1" ht="28" hidden="1" customHeight="1" spans="1:4">
      <c r="A18" s="67">
        <f t="shared" si="0"/>
        <v>11</v>
      </c>
      <c r="B18" s="68" t="s">
        <v>1184</v>
      </c>
      <c r="C18" s="69" t="s">
        <v>1185</v>
      </c>
      <c r="D18" s="70">
        <v>0</v>
      </c>
    </row>
    <row r="19" s="50" customFormat="1" ht="28" hidden="1" customHeight="1" spans="1:4">
      <c r="A19" s="67">
        <f t="shared" si="0"/>
        <v>11</v>
      </c>
      <c r="B19" s="68" t="s">
        <v>1186</v>
      </c>
      <c r="C19" s="69" t="s">
        <v>1187</v>
      </c>
      <c r="D19" s="70">
        <v>0</v>
      </c>
    </row>
    <row r="20" s="50" customFormat="1" ht="28" hidden="1" customHeight="1" spans="1:4">
      <c r="A20" s="67">
        <f t="shared" si="0"/>
        <v>7</v>
      </c>
      <c r="B20" s="68" t="s">
        <v>1188</v>
      </c>
      <c r="C20" s="69" t="s">
        <v>1189</v>
      </c>
      <c r="D20" s="70">
        <v>0</v>
      </c>
    </row>
    <row r="21" s="50" customFormat="1" ht="28" hidden="1" customHeight="1" spans="1:4">
      <c r="A21" s="67">
        <f t="shared" si="0"/>
        <v>11</v>
      </c>
      <c r="B21" s="68" t="s">
        <v>1190</v>
      </c>
      <c r="C21" s="69" t="s">
        <v>1191</v>
      </c>
      <c r="D21" s="70">
        <v>0</v>
      </c>
    </row>
    <row r="22" s="50" customFormat="1" ht="28" hidden="1" customHeight="1" spans="1:4">
      <c r="A22" s="67">
        <f t="shared" si="0"/>
        <v>11</v>
      </c>
      <c r="B22" s="68" t="s">
        <v>1192</v>
      </c>
      <c r="C22" s="69" t="s">
        <v>1193</v>
      </c>
      <c r="D22" s="70">
        <v>0</v>
      </c>
    </row>
    <row r="23" s="50" customFormat="1" ht="28" hidden="1" customHeight="1" spans="1:4">
      <c r="A23" s="67">
        <f t="shared" si="0"/>
        <v>11</v>
      </c>
      <c r="B23" s="68" t="s">
        <v>1194</v>
      </c>
      <c r="C23" s="69" t="s">
        <v>1195</v>
      </c>
      <c r="D23" s="70">
        <v>0</v>
      </c>
    </row>
    <row r="24" s="50" customFormat="1" ht="28" hidden="1" customHeight="1" spans="1:4">
      <c r="A24" s="67">
        <f t="shared" si="0"/>
        <v>11</v>
      </c>
      <c r="B24" s="68" t="s">
        <v>1196</v>
      </c>
      <c r="C24" s="69" t="s">
        <v>1197</v>
      </c>
      <c r="D24" s="70">
        <v>0</v>
      </c>
    </row>
    <row r="25" s="50" customFormat="1" ht="28" hidden="1" customHeight="1" spans="1:4">
      <c r="A25" s="67">
        <f t="shared" si="0"/>
        <v>11</v>
      </c>
      <c r="B25" s="68" t="s">
        <v>1198</v>
      </c>
      <c r="C25" s="69" t="s">
        <v>1199</v>
      </c>
      <c r="D25" s="70">
        <v>0</v>
      </c>
    </row>
    <row r="26" s="50" customFormat="1" ht="28" hidden="1" customHeight="1" spans="1:4">
      <c r="A26" s="67">
        <f t="shared" si="0"/>
        <v>7</v>
      </c>
      <c r="B26" s="68" t="s">
        <v>1200</v>
      </c>
      <c r="C26" s="69" t="s">
        <v>1201</v>
      </c>
      <c r="D26" s="70">
        <v>0</v>
      </c>
    </row>
    <row r="27" s="50" customFormat="1" ht="28" hidden="1" customHeight="1" spans="1:4">
      <c r="A27" s="67">
        <f t="shared" si="0"/>
        <v>11</v>
      </c>
      <c r="B27" s="68" t="s">
        <v>1202</v>
      </c>
      <c r="C27" s="69" t="s">
        <v>1203</v>
      </c>
      <c r="D27" s="70">
        <v>0</v>
      </c>
    </row>
    <row r="28" s="50" customFormat="1" ht="28" hidden="1" customHeight="1" spans="1:4">
      <c r="A28" s="67">
        <f t="shared" si="0"/>
        <v>11</v>
      </c>
      <c r="B28" s="68" t="s">
        <v>1204</v>
      </c>
      <c r="C28" s="69" t="s">
        <v>1205</v>
      </c>
      <c r="D28" s="70">
        <v>0</v>
      </c>
    </row>
    <row r="29" s="50" customFormat="1" ht="28" hidden="1" customHeight="1" spans="1:4">
      <c r="A29" s="67">
        <f t="shared" si="0"/>
        <v>3</v>
      </c>
      <c r="B29" s="68" t="s">
        <v>1206</v>
      </c>
      <c r="C29" s="69" t="s">
        <v>1207</v>
      </c>
      <c r="D29" s="70">
        <v>0</v>
      </c>
    </row>
    <row r="30" s="50" customFormat="1" ht="28" hidden="1" customHeight="1" spans="1:4">
      <c r="A30" s="67">
        <f t="shared" si="0"/>
        <v>7</v>
      </c>
      <c r="B30" s="68" t="s">
        <v>1208</v>
      </c>
      <c r="C30" s="69" t="s">
        <v>1209</v>
      </c>
      <c r="D30" s="70">
        <v>0</v>
      </c>
    </row>
    <row r="31" s="50" customFormat="1" ht="28" hidden="1" customHeight="1" spans="1:4">
      <c r="A31" s="67">
        <f t="shared" si="0"/>
        <v>11</v>
      </c>
      <c r="B31" s="68" t="s">
        <v>1210</v>
      </c>
      <c r="C31" s="69" t="s">
        <v>1211</v>
      </c>
      <c r="D31" s="70">
        <v>0</v>
      </c>
    </row>
    <row r="32" s="50" customFormat="1" ht="28" hidden="1" customHeight="1" spans="1:4">
      <c r="A32" s="67">
        <f t="shared" si="0"/>
        <v>11</v>
      </c>
      <c r="B32" s="68" t="s">
        <v>1212</v>
      </c>
      <c r="C32" s="69" t="s">
        <v>1213</v>
      </c>
      <c r="D32" s="70">
        <v>0</v>
      </c>
    </row>
    <row r="33" s="50" customFormat="1" ht="28" hidden="1" customHeight="1" spans="1:4">
      <c r="A33" s="67">
        <f t="shared" si="0"/>
        <v>11</v>
      </c>
      <c r="B33" s="68" t="s">
        <v>1214</v>
      </c>
      <c r="C33" s="69" t="s">
        <v>1215</v>
      </c>
      <c r="D33" s="70">
        <v>0</v>
      </c>
    </row>
    <row r="34" s="50" customFormat="1" ht="28" hidden="1" customHeight="1" spans="1:4">
      <c r="A34" s="67">
        <f t="shared" si="0"/>
        <v>7</v>
      </c>
      <c r="B34" s="68" t="s">
        <v>1216</v>
      </c>
      <c r="C34" s="69" t="s">
        <v>1217</v>
      </c>
      <c r="D34" s="70">
        <v>0</v>
      </c>
    </row>
    <row r="35" s="50" customFormat="1" ht="28" hidden="1" customHeight="1" spans="1:4">
      <c r="A35" s="67">
        <f t="shared" si="0"/>
        <v>11</v>
      </c>
      <c r="B35" s="68" t="s">
        <v>1218</v>
      </c>
      <c r="C35" s="69" t="s">
        <v>1211</v>
      </c>
      <c r="D35" s="70">
        <v>0</v>
      </c>
    </row>
    <row r="36" s="50" customFormat="1" ht="28" hidden="1" customHeight="1" spans="1:4">
      <c r="A36" s="67">
        <f t="shared" si="0"/>
        <v>11</v>
      </c>
      <c r="B36" s="68" t="s">
        <v>1219</v>
      </c>
      <c r="C36" s="69" t="s">
        <v>1213</v>
      </c>
      <c r="D36" s="70">
        <v>0</v>
      </c>
    </row>
    <row r="37" s="50" customFormat="1" ht="28" hidden="1" customHeight="1" spans="1:4">
      <c r="A37" s="67">
        <f t="shared" si="0"/>
        <v>11</v>
      </c>
      <c r="B37" s="68" t="s">
        <v>1220</v>
      </c>
      <c r="C37" s="69" t="s">
        <v>1221</v>
      </c>
      <c r="D37" s="70">
        <v>0</v>
      </c>
    </row>
    <row r="38" s="50" customFormat="1" ht="28" hidden="1" customHeight="1" spans="1:4">
      <c r="A38" s="67">
        <f t="shared" si="0"/>
        <v>7</v>
      </c>
      <c r="B38" s="68" t="s">
        <v>1222</v>
      </c>
      <c r="C38" s="69" t="s">
        <v>1223</v>
      </c>
      <c r="D38" s="70">
        <v>0</v>
      </c>
    </row>
    <row r="39" s="50" customFormat="1" ht="28" hidden="1" customHeight="1" spans="1:4">
      <c r="A39" s="67">
        <f t="shared" si="0"/>
        <v>11</v>
      </c>
      <c r="B39" s="68" t="s">
        <v>1224</v>
      </c>
      <c r="C39" s="69" t="s">
        <v>1213</v>
      </c>
      <c r="D39" s="70">
        <v>0</v>
      </c>
    </row>
    <row r="40" s="50" customFormat="1" ht="28" hidden="1" customHeight="1" spans="1:4">
      <c r="A40" s="67">
        <f t="shared" si="0"/>
        <v>11</v>
      </c>
      <c r="B40" s="68" t="s">
        <v>1225</v>
      </c>
      <c r="C40" s="69" t="s">
        <v>1226</v>
      </c>
      <c r="D40" s="70">
        <v>0</v>
      </c>
    </row>
    <row r="41" s="50" customFormat="1" ht="28" hidden="1" customHeight="1" spans="1:4">
      <c r="A41" s="67">
        <f t="shared" si="0"/>
        <v>3</v>
      </c>
      <c r="B41" s="68" t="s">
        <v>1227</v>
      </c>
      <c r="C41" s="69" t="s">
        <v>1228</v>
      </c>
      <c r="D41" s="70">
        <v>0</v>
      </c>
    </row>
    <row r="42" s="50" customFormat="1" ht="28" hidden="1" customHeight="1" spans="1:4">
      <c r="A42" s="67">
        <f t="shared" si="0"/>
        <v>7</v>
      </c>
      <c r="B42" s="68" t="s">
        <v>1229</v>
      </c>
      <c r="C42" s="69" t="s">
        <v>1230</v>
      </c>
      <c r="D42" s="70">
        <v>0</v>
      </c>
    </row>
    <row r="43" s="50" customFormat="1" ht="28" hidden="1" customHeight="1" spans="1:4">
      <c r="A43" s="67">
        <f t="shared" si="0"/>
        <v>11</v>
      </c>
      <c r="B43" s="68" t="s">
        <v>1231</v>
      </c>
      <c r="C43" s="69" t="s">
        <v>1232</v>
      </c>
      <c r="D43" s="70">
        <v>0</v>
      </c>
    </row>
    <row r="44" s="50" customFormat="1" ht="28" hidden="1" customHeight="1" spans="1:4">
      <c r="A44" s="67">
        <f t="shared" si="0"/>
        <v>11</v>
      </c>
      <c r="B44" s="68" t="s">
        <v>1233</v>
      </c>
      <c r="C44" s="69" t="s">
        <v>1234</v>
      </c>
      <c r="D44" s="70">
        <v>0</v>
      </c>
    </row>
    <row r="45" s="50" customFormat="1" ht="28" hidden="1" customHeight="1" spans="1:4">
      <c r="A45" s="67">
        <f t="shared" si="0"/>
        <v>11</v>
      </c>
      <c r="B45" s="68" t="s">
        <v>1235</v>
      </c>
      <c r="C45" s="69" t="s">
        <v>1236</v>
      </c>
      <c r="D45" s="70">
        <v>0</v>
      </c>
    </row>
    <row r="46" s="50" customFormat="1" ht="28" hidden="1" customHeight="1" spans="1:4">
      <c r="A46" s="67">
        <f t="shared" si="0"/>
        <v>11</v>
      </c>
      <c r="B46" s="68" t="s">
        <v>1237</v>
      </c>
      <c r="C46" s="69" t="s">
        <v>1238</v>
      </c>
      <c r="D46" s="70">
        <v>0</v>
      </c>
    </row>
    <row r="47" s="50" customFormat="1" ht="28" hidden="1" customHeight="1" spans="1:4">
      <c r="A47" s="67">
        <f t="shared" si="0"/>
        <v>7</v>
      </c>
      <c r="B47" s="68" t="s">
        <v>1239</v>
      </c>
      <c r="C47" s="69" t="s">
        <v>1240</v>
      </c>
      <c r="D47" s="70">
        <v>0</v>
      </c>
    </row>
    <row r="48" s="50" customFormat="1" ht="28" hidden="1" customHeight="1" spans="1:4">
      <c r="A48" s="67">
        <f t="shared" si="0"/>
        <v>11</v>
      </c>
      <c r="B48" s="68" t="s">
        <v>1241</v>
      </c>
      <c r="C48" s="69" t="s">
        <v>1242</v>
      </c>
      <c r="D48" s="70">
        <v>0</v>
      </c>
    </row>
    <row r="49" s="50" customFormat="1" ht="28" hidden="1" customHeight="1" spans="1:4">
      <c r="A49" s="67">
        <f t="shared" si="0"/>
        <v>11</v>
      </c>
      <c r="B49" s="68" t="s">
        <v>1243</v>
      </c>
      <c r="C49" s="69" t="s">
        <v>1244</v>
      </c>
      <c r="D49" s="70">
        <v>0</v>
      </c>
    </row>
    <row r="50" s="50" customFormat="1" ht="28" hidden="1" customHeight="1" spans="1:4">
      <c r="A50" s="67">
        <f t="shared" si="0"/>
        <v>11</v>
      </c>
      <c r="B50" s="68" t="s">
        <v>1245</v>
      </c>
      <c r="C50" s="69" t="s">
        <v>1246</v>
      </c>
      <c r="D50" s="70">
        <v>0</v>
      </c>
    </row>
    <row r="51" s="50" customFormat="1" ht="28" hidden="1" customHeight="1" spans="1:4">
      <c r="A51" s="67">
        <f t="shared" si="0"/>
        <v>11</v>
      </c>
      <c r="B51" s="68" t="s">
        <v>1247</v>
      </c>
      <c r="C51" s="69" t="s">
        <v>1248</v>
      </c>
      <c r="D51" s="70">
        <v>0</v>
      </c>
    </row>
    <row r="52" s="51" customFormat="1" ht="25.5" customHeight="1" spans="1:4">
      <c r="A52" s="67">
        <f t="shared" si="0"/>
        <v>3</v>
      </c>
      <c r="B52" s="71" t="s">
        <v>1249</v>
      </c>
      <c r="C52" s="72" t="s">
        <v>1250</v>
      </c>
      <c r="D52" s="70">
        <v>2965.3</v>
      </c>
    </row>
    <row r="53" s="50" customFormat="1" ht="25" customHeight="1" spans="1:4">
      <c r="A53" s="67">
        <f t="shared" si="0"/>
        <v>7</v>
      </c>
      <c r="B53" s="73" t="s">
        <v>1251</v>
      </c>
      <c r="C53" s="74" t="s">
        <v>1252</v>
      </c>
      <c r="D53" s="70">
        <v>465.3</v>
      </c>
    </row>
    <row r="54" s="50" customFormat="1" ht="25" customHeight="1" spans="1:4">
      <c r="A54" s="67">
        <f t="shared" si="0"/>
        <v>11</v>
      </c>
      <c r="B54" s="73" t="s">
        <v>1253</v>
      </c>
      <c r="C54" s="74" t="s">
        <v>1254</v>
      </c>
      <c r="D54" s="70">
        <v>465.3</v>
      </c>
    </row>
    <row r="55" s="50" customFormat="1" ht="25" hidden="1" customHeight="1" spans="1:4">
      <c r="A55" s="67">
        <f t="shared" si="0"/>
        <v>11</v>
      </c>
      <c r="B55" s="68" t="s">
        <v>1255</v>
      </c>
      <c r="C55" s="75" t="s">
        <v>1256</v>
      </c>
      <c r="D55" s="70">
        <v>0</v>
      </c>
    </row>
    <row r="56" s="50" customFormat="1" ht="25" hidden="1" customHeight="1" spans="1:4">
      <c r="A56" s="67">
        <f t="shared" si="0"/>
        <v>11</v>
      </c>
      <c r="B56" s="68" t="s">
        <v>1257</v>
      </c>
      <c r="C56" s="75" t="s">
        <v>1258</v>
      </c>
      <c r="D56" s="70">
        <v>0</v>
      </c>
    </row>
    <row r="57" s="50" customFormat="1" ht="25" hidden="1" customHeight="1" spans="1:4">
      <c r="A57" s="67">
        <f t="shared" si="0"/>
        <v>11</v>
      </c>
      <c r="B57" s="68" t="s">
        <v>1259</v>
      </c>
      <c r="C57" s="75" t="s">
        <v>1260</v>
      </c>
      <c r="D57" s="70">
        <v>0</v>
      </c>
    </row>
    <row r="58" s="50" customFormat="1" ht="25" hidden="1" customHeight="1" spans="1:4">
      <c r="A58" s="67">
        <f t="shared" si="0"/>
        <v>11</v>
      </c>
      <c r="B58" s="68" t="s">
        <v>1261</v>
      </c>
      <c r="C58" s="75" t="s">
        <v>1262</v>
      </c>
      <c r="D58" s="70">
        <v>0</v>
      </c>
    </row>
    <row r="59" s="50" customFormat="1" ht="25" hidden="1" customHeight="1" spans="1:4">
      <c r="A59" s="67">
        <f t="shared" si="0"/>
        <v>11</v>
      </c>
      <c r="B59" s="68" t="s">
        <v>1263</v>
      </c>
      <c r="C59" s="75" t="s">
        <v>1264</v>
      </c>
      <c r="D59" s="70">
        <v>0</v>
      </c>
    </row>
    <row r="60" s="50" customFormat="1" ht="25" hidden="1" customHeight="1" spans="1:4">
      <c r="A60" s="67">
        <f t="shared" si="0"/>
        <v>11</v>
      </c>
      <c r="B60" s="68" t="s">
        <v>1265</v>
      </c>
      <c r="C60" s="75" t="s">
        <v>1266</v>
      </c>
      <c r="D60" s="70">
        <v>0</v>
      </c>
    </row>
    <row r="61" s="50" customFormat="1" ht="25" hidden="1" customHeight="1" spans="1:4">
      <c r="A61" s="67">
        <f t="shared" si="0"/>
        <v>11</v>
      </c>
      <c r="B61" s="68" t="s">
        <v>1267</v>
      </c>
      <c r="C61" s="75" t="s">
        <v>1268</v>
      </c>
      <c r="D61" s="70">
        <v>0</v>
      </c>
    </row>
    <row r="62" s="50" customFormat="1" ht="25" hidden="1" customHeight="1" spans="1:4">
      <c r="A62" s="67">
        <f t="shared" si="0"/>
        <v>11</v>
      </c>
      <c r="B62" s="68" t="s">
        <v>1269</v>
      </c>
      <c r="C62" s="75" t="s">
        <v>1270</v>
      </c>
      <c r="D62" s="70">
        <v>0</v>
      </c>
    </row>
    <row r="63" s="50" customFormat="1" ht="25" hidden="1" customHeight="1" spans="1:4">
      <c r="A63" s="67">
        <f t="shared" si="0"/>
        <v>11</v>
      </c>
      <c r="B63" s="68" t="s">
        <v>1271</v>
      </c>
      <c r="C63" s="75" t="s">
        <v>1272</v>
      </c>
      <c r="D63" s="70">
        <v>0</v>
      </c>
    </row>
    <row r="64" s="50" customFormat="1" ht="25" hidden="1" customHeight="1" spans="1:4">
      <c r="A64" s="67">
        <f t="shared" si="0"/>
        <v>11</v>
      </c>
      <c r="B64" s="68" t="s">
        <v>1273</v>
      </c>
      <c r="C64" s="75" t="s">
        <v>1274</v>
      </c>
      <c r="D64" s="70">
        <v>0</v>
      </c>
    </row>
    <row r="65" s="50" customFormat="1" ht="25" hidden="1" customHeight="1" spans="1:4">
      <c r="A65" s="67">
        <f t="shared" si="0"/>
        <v>11</v>
      </c>
      <c r="B65" s="68" t="s">
        <v>1275</v>
      </c>
      <c r="C65" s="75" t="s">
        <v>1276</v>
      </c>
      <c r="D65" s="70">
        <v>0</v>
      </c>
    </row>
    <row r="66" s="50" customFormat="1" ht="25" hidden="1" customHeight="1" spans="1:4">
      <c r="A66" s="67">
        <f t="shared" si="0"/>
        <v>7</v>
      </c>
      <c r="B66" s="68" t="s">
        <v>1277</v>
      </c>
      <c r="C66" s="75" t="s">
        <v>1278</v>
      </c>
      <c r="D66" s="70">
        <v>0</v>
      </c>
    </row>
    <row r="67" s="50" customFormat="1" ht="25" hidden="1" customHeight="1" spans="1:4">
      <c r="A67" s="67">
        <f t="shared" si="0"/>
        <v>11</v>
      </c>
      <c r="B67" s="68" t="s">
        <v>1279</v>
      </c>
      <c r="C67" s="75" t="s">
        <v>1254</v>
      </c>
      <c r="D67" s="70">
        <v>0</v>
      </c>
    </row>
    <row r="68" s="50" customFormat="1" ht="25" hidden="1" customHeight="1" spans="1:4">
      <c r="A68" s="67">
        <f t="shared" si="0"/>
        <v>11</v>
      </c>
      <c r="B68" s="68" t="s">
        <v>1280</v>
      </c>
      <c r="C68" s="75" t="s">
        <v>1256</v>
      </c>
      <c r="D68" s="70">
        <v>0</v>
      </c>
    </row>
    <row r="69" s="50" customFormat="1" ht="25" hidden="1" customHeight="1" spans="1:4">
      <c r="A69" s="67">
        <f t="shared" si="0"/>
        <v>11</v>
      </c>
      <c r="B69" s="68" t="s">
        <v>1281</v>
      </c>
      <c r="C69" s="75" t="s">
        <v>1282</v>
      </c>
      <c r="D69" s="70">
        <v>0</v>
      </c>
    </row>
    <row r="70" s="50" customFormat="1" ht="25" hidden="1" customHeight="1" spans="1:4">
      <c r="A70" s="67">
        <f t="shared" si="0"/>
        <v>7</v>
      </c>
      <c r="B70" s="68" t="s">
        <v>1283</v>
      </c>
      <c r="C70" s="75" t="s">
        <v>1284</v>
      </c>
      <c r="D70" s="70">
        <v>0</v>
      </c>
    </row>
    <row r="71" s="50" customFormat="1" ht="25" hidden="1" customHeight="1" spans="1:4">
      <c r="A71" s="67">
        <f t="shared" ref="A71:A134" si="1">LEN(B71)</f>
        <v>7</v>
      </c>
      <c r="B71" s="68" t="s">
        <v>1285</v>
      </c>
      <c r="C71" s="75" t="s">
        <v>1286</v>
      </c>
      <c r="D71" s="70">
        <v>0</v>
      </c>
    </row>
    <row r="72" s="50" customFormat="1" ht="25" hidden="1" customHeight="1" spans="1:4">
      <c r="A72" s="67">
        <f t="shared" si="1"/>
        <v>11</v>
      </c>
      <c r="B72" s="68" t="s">
        <v>1287</v>
      </c>
      <c r="C72" s="75" t="s">
        <v>1288</v>
      </c>
      <c r="D72" s="70">
        <v>0</v>
      </c>
    </row>
    <row r="73" s="50" customFormat="1" ht="25" hidden="1" customHeight="1" spans="1:4">
      <c r="A73" s="67">
        <f t="shared" si="1"/>
        <v>11</v>
      </c>
      <c r="B73" s="68" t="s">
        <v>1289</v>
      </c>
      <c r="C73" s="75" t="s">
        <v>1290</v>
      </c>
      <c r="D73" s="70">
        <v>0</v>
      </c>
    </row>
    <row r="74" s="50" customFormat="1" ht="25" hidden="1" customHeight="1" spans="1:4">
      <c r="A74" s="67">
        <f t="shared" si="1"/>
        <v>11</v>
      </c>
      <c r="B74" s="68" t="s">
        <v>1291</v>
      </c>
      <c r="C74" s="75" t="s">
        <v>1292</v>
      </c>
      <c r="D74" s="70">
        <v>0</v>
      </c>
    </row>
    <row r="75" s="50" customFormat="1" ht="25" hidden="1" customHeight="1" spans="1:4">
      <c r="A75" s="67">
        <f t="shared" si="1"/>
        <v>11</v>
      </c>
      <c r="B75" s="68" t="s">
        <v>1293</v>
      </c>
      <c r="C75" s="75" t="s">
        <v>1294</v>
      </c>
      <c r="D75" s="70">
        <v>0</v>
      </c>
    </row>
    <row r="76" s="50" customFormat="1" ht="25" hidden="1" customHeight="1" spans="1:4">
      <c r="A76" s="67">
        <f t="shared" si="1"/>
        <v>11</v>
      </c>
      <c r="B76" s="68" t="s">
        <v>1295</v>
      </c>
      <c r="C76" s="75" t="s">
        <v>1296</v>
      </c>
      <c r="D76" s="70">
        <v>0</v>
      </c>
    </row>
    <row r="77" s="50" customFormat="1" ht="25" customHeight="1" spans="1:4">
      <c r="A77" s="67">
        <f t="shared" si="1"/>
        <v>7</v>
      </c>
      <c r="B77" s="73" t="s">
        <v>1297</v>
      </c>
      <c r="C77" s="74" t="s">
        <v>1298</v>
      </c>
      <c r="D77" s="70">
        <v>2500</v>
      </c>
    </row>
    <row r="78" s="50" customFormat="1" ht="25" customHeight="1" spans="1:4">
      <c r="A78" s="67">
        <f t="shared" si="1"/>
        <v>11</v>
      </c>
      <c r="B78" s="73" t="s">
        <v>1299</v>
      </c>
      <c r="C78" s="74" t="s">
        <v>1300</v>
      </c>
      <c r="D78" s="70">
        <v>2500</v>
      </c>
    </row>
    <row r="79" s="50" customFormat="1" ht="25" hidden="1" customHeight="1" spans="1:4">
      <c r="A79" s="67">
        <f t="shared" si="1"/>
        <v>11</v>
      </c>
      <c r="B79" s="68" t="s">
        <v>1301</v>
      </c>
      <c r="C79" s="75" t="s">
        <v>1302</v>
      </c>
      <c r="D79" s="70">
        <v>0</v>
      </c>
    </row>
    <row r="80" s="50" customFormat="1" ht="25" hidden="1" customHeight="1" spans="1:4">
      <c r="A80" s="67">
        <f t="shared" si="1"/>
        <v>11</v>
      </c>
      <c r="B80" s="68" t="s">
        <v>1303</v>
      </c>
      <c r="C80" s="75" t="s">
        <v>1304</v>
      </c>
      <c r="D80" s="70">
        <v>0</v>
      </c>
    </row>
    <row r="81" s="50" customFormat="1" ht="25" hidden="1" customHeight="1" spans="1:4">
      <c r="A81" s="67">
        <f t="shared" si="1"/>
        <v>7</v>
      </c>
      <c r="B81" s="68" t="s">
        <v>1305</v>
      </c>
      <c r="C81" s="75" t="s">
        <v>1306</v>
      </c>
      <c r="D81" s="70">
        <v>0</v>
      </c>
    </row>
    <row r="82" s="50" customFormat="1" ht="25" hidden="1" customHeight="1" spans="1:4">
      <c r="A82" s="67">
        <f t="shared" si="1"/>
        <v>11</v>
      </c>
      <c r="B82" s="68" t="s">
        <v>1307</v>
      </c>
      <c r="C82" s="75" t="s">
        <v>1254</v>
      </c>
      <c r="D82" s="70">
        <v>0</v>
      </c>
    </row>
    <row r="83" s="50" customFormat="1" ht="25" hidden="1" customHeight="1" spans="1:4">
      <c r="A83" s="67">
        <f t="shared" si="1"/>
        <v>11</v>
      </c>
      <c r="B83" s="68" t="s">
        <v>1308</v>
      </c>
      <c r="C83" s="75" t="s">
        <v>1256</v>
      </c>
      <c r="D83" s="70">
        <v>0</v>
      </c>
    </row>
    <row r="84" s="50" customFormat="1" ht="25" hidden="1" customHeight="1" spans="1:4">
      <c r="A84" s="67">
        <f t="shared" si="1"/>
        <v>11</v>
      </c>
      <c r="B84" s="68" t="s">
        <v>1309</v>
      </c>
      <c r="C84" s="75" t="s">
        <v>1310</v>
      </c>
      <c r="D84" s="70">
        <v>0</v>
      </c>
    </row>
    <row r="85" s="50" customFormat="1" ht="25" hidden="1" customHeight="1" spans="1:4">
      <c r="A85" s="67">
        <f t="shared" si="1"/>
        <v>7</v>
      </c>
      <c r="B85" s="68" t="s">
        <v>1311</v>
      </c>
      <c r="C85" s="75" t="s">
        <v>1312</v>
      </c>
      <c r="D85" s="70">
        <v>0</v>
      </c>
    </row>
    <row r="86" s="50" customFormat="1" ht="25" hidden="1" customHeight="1" spans="1:4">
      <c r="A86" s="67">
        <f t="shared" si="1"/>
        <v>11</v>
      </c>
      <c r="B86" s="68" t="s">
        <v>1313</v>
      </c>
      <c r="C86" s="75" t="s">
        <v>1254</v>
      </c>
      <c r="D86" s="70">
        <v>0</v>
      </c>
    </row>
    <row r="87" s="50" customFormat="1" ht="25" hidden="1" customHeight="1" spans="1:4">
      <c r="A87" s="67">
        <f t="shared" si="1"/>
        <v>11</v>
      </c>
      <c r="B87" s="68" t="s">
        <v>1314</v>
      </c>
      <c r="C87" s="75" t="s">
        <v>1256</v>
      </c>
      <c r="D87" s="70">
        <v>0</v>
      </c>
    </row>
    <row r="88" s="50" customFormat="1" ht="25" hidden="1" customHeight="1" spans="1:4">
      <c r="A88" s="67">
        <f t="shared" si="1"/>
        <v>7</v>
      </c>
      <c r="B88" s="68" t="s">
        <v>1315</v>
      </c>
      <c r="C88" s="75" t="s">
        <v>1316</v>
      </c>
      <c r="D88" s="70">
        <v>0</v>
      </c>
    </row>
    <row r="89" s="50" customFormat="1" ht="25" hidden="1" customHeight="1" spans="1:4">
      <c r="A89" s="67">
        <f t="shared" si="1"/>
        <v>11</v>
      </c>
      <c r="B89" s="68" t="s">
        <v>1317</v>
      </c>
      <c r="C89" s="75" t="s">
        <v>1288</v>
      </c>
      <c r="D89" s="70">
        <v>0</v>
      </c>
    </row>
    <row r="90" s="50" customFormat="1" ht="25" hidden="1" customHeight="1" spans="1:4">
      <c r="A90" s="67">
        <f t="shared" si="1"/>
        <v>11</v>
      </c>
      <c r="B90" s="68" t="s">
        <v>1318</v>
      </c>
      <c r="C90" s="75" t="s">
        <v>1290</v>
      </c>
      <c r="D90" s="70">
        <v>0</v>
      </c>
    </row>
    <row r="91" s="50" customFormat="1" ht="25" hidden="1" customHeight="1" spans="1:4">
      <c r="A91" s="67">
        <f t="shared" si="1"/>
        <v>11</v>
      </c>
      <c r="B91" s="68" t="s">
        <v>1319</v>
      </c>
      <c r="C91" s="75" t="s">
        <v>1292</v>
      </c>
      <c r="D91" s="70">
        <v>0</v>
      </c>
    </row>
    <row r="92" s="50" customFormat="1" ht="25" hidden="1" customHeight="1" spans="1:4">
      <c r="A92" s="67">
        <f t="shared" si="1"/>
        <v>11</v>
      </c>
      <c r="B92" s="68" t="s">
        <v>1320</v>
      </c>
      <c r="C92" s="75" t="s">
        <v>1294</v>
      </c>
      <c r="D92" s="70">
        <v>0</v>
      </c>
    </row>
    <row r="93" s="50" customFormat="1" ht="25" hidden="1" customHeight="1" spans="1:4">
      <c r="A93" s="67">
        <f t="shared" si="1"/>
        <v>11</v>
      </c>
      <c r="B93" s="68" t="s">
        <v>1321</v>
      </c>
      <c r="C93" s="75" t="s">
        <v>1322</v>
      </c>
      <c r="D93" s="70">
        <v>0</v>
      </c>
    </row>
    <row r="94" s="50" customFormat="1" ht="25" hidden="1" customHeight="1" spans="1:4">
      <c r="A94" s="67">
        <f t="shared" si="1"/>
        <v>7</v>
      </c>
      <c r="B94" s="68" t="s">
        <v>1323</v>
      </c>
      <c r="C94" s="75" t="s">
        <v>1324</v>
      </c>
      <c r="D94" s="70">
        <v>0</v>
      </c>
    </row>
    <row r="95" s="50" customFormat="1" ht="25" hidden="1" customHeight="1" spans="1:4">
      <c r="A95" s="67">
        <f t="shared" si="1"/>
        <v>11</v>
      </c>
      <c r="B95" s="68" t="s">
        <v>1325</v>
      </c>
      <c r="C95" s="75" t="s">
        <v>1258</v>
      </c>
      <c r="D95" s="70">
        <v>0</v>
      </c>
    </row>
    <row r="96" s="50" customFormat="1" ht="25" hidden="1" customHeight="1" spans="1:4">
      <c r="A96" s="67">
        <f t="shared" si="1"/>
        <v>11</v>
      </c>
      <c r="B96" s="68" t="s">
        <v>1326</v>
      </c>
      <c r="C96" s="75" t="s">
        <v>1260</v>
      </c>
      <c r="D96" s="70">
        <v>0</v>
      </c>
    </row>
    <row r="97" s="50" customFormat="1" ht="25" hidden="1" customHeight="1" spans="1:4">
      <c r="A97" s="67">
        <f t="shared" si="1"/>
        <v>3</v>
      </c>
      <c r="B97" s="68" t="s">
        <v>1327</v>
      </c>
      <c r="C97" s="75" t="s">
        <v>1328</v>
      </c>
      <c r="D97" s="70">
        <v>0</v>
      </c>
    </row>
    <row r="98" s="50" customFormat="1" ht="25" hidden="1" customHeight="1" spans="1:4">
      <c r="A98" s="67">
        <f t="shared" si="1"/>
        <v>7</v>
      </c>
      <c r="B98" s="68" t="s">
        <v>1329</v>
      </c>
      <c r="C98" s="75" t="s">
        <v>1330</v>
      </c>
      <c r="D98" s="70">
        <v>0</v>
      </c>
    </row>
    <row r="99" s="50" customFormat="1" ht="25" hidden="1" customHeight="1" spans="1:4">
      <c r="A99" s="67">
        <f t="shared" si="1"/>
        <v>11</v>
      </c>
      <c r="B99" s="68" t="s">
        <v>1331</v>
      </c>
      <c r="C99" s="75" t="s">
        <v>1213</v>
      </c>
      <c r="D99" s="70">
        <v>0</v>
      </c>
    </row>
    <row r="100" s="50" customFormat="1" ht="25" hidden="1" customHeight="1" spans="1:4">
      <c r="A100" s="67">
        <f t="shared" si="1"/>
        <v>11</v>
      </c>
      <c r="B100" s="68" t="s">
        <v>1332</v>
      </c>
      <c r="C100" s="75" t="s">
        <v>1333</v>
      </c>
      <c r="D100" s="70">
        <v>0</v>
      </c>
    </row>
    <row r="101" s="50" customFormat="1" ht="25" hidden="1" customHeight="1" spans="1:4">
      <c r="A101" s="67">
        <f t="shared" si="1"/>
        <v>11</v>
      </c>
      <c r="B101" s="68" t="s">
        <v>1334</v>
      </c>
      <c r="C101" s="75" t="s">
        <v>1335</v>
      </c>
      <c r="D101" s="70">
        <v>0</v>
      </c>
    </row>
    <row r="102" s="50" customFormat="1" ht="25" hidden="1" customHeight="1" spans="1:4">
      <c r="A102" s="67">
        <f t="shared" si="1"/>
        <v>11</v>
      </c>
      <c r="B102" s="68" t="s">
        <v>1336</v>
      </c>
      <c r="C102" s="75" t="s">
        <v>1337</v>
      </c>
      <c r="D102" s="70">
        <v>0</v>
      </c>
    </row>
    <row r="103" s="50" customFormat="1" ht="25" hidden="1" customHeight="1" spans="1:4">
      <c r="A103" s="67">
        <f t="shared" si="1"/>
        <v>7</v>
      </c>
      <c r="B103" s="68" t="s">
        <v>1338</v>
      </c>
      <c r="C103" s="75" t="s">
        <v>1339</v>
      </c>
      <c r="D103" s="70">
        <v>0</v>
      </c>
    </row>
    <row r="104" s="50" customFormat="1" ht="25" hidden="1" customHeight="1" spans="1:4">
      <c r="A104" s="67">
        <f t="shared" si="1"/>
        <v>11</v>
      </c>
      <c r="B104" s="68" t="s">
        <v>1340</v>
      </c>
      <c r="C104" s="75" t="s">
        <v>1213</v>
      </c>
      <c r="D104" s="70">
        <v>0</v>
      </c>
    </row>
    <row r="105" s="50" customFormat="1" ht="25" hidden="1" customHeight="1" spans="1:4">
      <c r="A105" s="67">
        <f t="shared" si="1"/>
        <v>11</v>
      </c>
      <c r="B105" s="68" t="s">
        <v>1341</v>
      </c>
      <c r="C105" s="75" t="s">
        <v>1333</v>
      </c>
      <c r="D105" s="70">
        <v>0</v>
      </c>
    </row>
    <row r="106" s="50" customFormat="1" ht="25" hidden="1" customHeight="1" spans="1:4">
      <c r="A106" s="67">
        <f t="shared" si="1"/>
        <v>11</v>
      </c>
      <c r="B106" s="68" t="s">
        <v>1342</v>
      </c>
      <c r="C106" s="75" t="s">
        <v>1343</v>
      </c>
      <c r="D106" s="70">
        <v>0</v>
      </c>
    </row>
    <row r="107" s="50" customFormat="1" ht="25" hidden="1" customHeight="1" spans="1:4">
      <c r="A107" s="67">
        <f t="shared" si="1"/>
        <v>11</v>
      </c>
      <c r="B107" s="68" t="s">
        <v>1344</v>
      </c>
      <c r="C107" s="75" t="s">
        <v>1345</v>
      </c>
      <c r="D107" s="70">
        <v>0</v>
      </c>
    </row>
    <row r="108" s="50" customFormat="1" ht="25" hidden="1" customHeight="1" spans="1:4">
      <c r="A108" s="67">
        <f t="shared" si="1"/>
        <v>7</v>
      </c>
      <c r="B108" s="68" t="s">
        <v>1346</v>
      </c>
      <c r="C108" s="75" t="s">
        <v>1347</v>
      </c>
      <c r="D108" s="70">
        <v>0</v>
      </c>
    </row>
    <row r="109" s="50" customFormat="1" ht="25" hidden="1" customHeight="1" spans="1:4">
      <c r="A109" s="67">
        <f t="shared" si="1"/>
        <v>11</v>
      </c>
      <c r="B109" s="68" t="s">
        <v>1348</v>
      </c>
      <c r="C109" s="75" t="s">
        <v>1349</v>
      </c>
      <c r="D109" s="70">
        <v>0</v>
      </c>
    </row>
    <row r="110" s="50" customFormat="1" ht="25" hidden="1" customHeight="1" spans="1:4">
      <c r="A110" s="67">
        <f t="shared" si="1"/>
        <v>11</v>
      </c>
      <c r="B110" s="68" t="s">
        <v>1350</v>
      </c>
      <c r="C110" s="75" t="s">
        <v>1351</v>
      </c>
      <c r="D110" s="70">
        <v>0</v>
      </c>
    </row>
    <row r="111" s="50" customFormat="1" ht="25" hidden="1" customHeight="1" spans="1:4">
      <c r="A111" s="67">
        <f t="shared" si="1"/>
        <v>11</v>
      </c>
      <c r="B111" s="68" t="s">
        <v>1352</v>
      </c>
      <c r="C111" s="75" t="s">
        <v>1353</v>
      </c>
      <c r="D111" s="70">
        <v>0</v>
      </c>
    </row>
    <row r="112" s="50" customFormat="1" ht="25" hidden="1" customHeight="1" spans="1:4">
      <c r="A112" s="67">
        <f t="shared" si="1"/>
        <v>11</v>
      </c>
      <c r="B112" s="68" t="s">
        <v>1354</v>
      </c>
      <c r="C112" s="75" t="s">
        <v>1355</v>
      </c>
      <c r="D112" s="70">
        <v>0</v>
      </c>
    </row>
    <row r="113" s="50" customFormat="1" ht="25" hidden="1" customHeight="1" spans="1:4">
      <c r="A113" s="67">
        <f t="shared" si="1"/>
        <v>7</v>
      </c>
      <c r="B113" s="68" t="s">
        <v>1356</v>
      </c>
      <c r="C113" s="75" t="s">
        <v>1357</v>
      </c>
      <c r="D113" s="70">
        <v>0</v>
      </c>
    </row>
    <row r="114" s="50" customFormat="1" ht="25" hidden="1" customHeight="1" spans="1:4">
      <c r="A114" s="67">
        <f t="shared" si="1"/>
        <v>11</v>
      </c>
      <c r="B114" s="68" t="s">
        <v>1358</v>
      </c>
      <c r="C114" s="75" t="s">
        <v>1213</v>
      </c>
      <c r="D114" s="70">
        <v>0</v>
      </c>
    </row>
    <row r="115" s="50" customFormat="1" ht="25" hidden="1" customHeight="1" spans="1:4">
      <c r="A115" s="67">
        <f t="shared" si="1"/>
        <v>11</v>
      </c>
      <c r="B115" s="68" t="s">
        <v>1359</v>
      </c>
      <c r="C115" s="75" t="s">
        <v>1360</v>
      </c>
      <c r="D115" s="70">
        <v>0</v>
      </c>
    </row>
    <row r="116" s="50" customFormat="1" ht="25" hidden="1" customHeight="1" spans="1:4">
      <c r="A116" s="67">
        <f t="shared" si="1"/>
        <v>7</v>
      </c>
      <c r="B116" s="68" t="s">
        <v>1361</v>
      </c>
      <c r="C116" s="75" t="s">
        <v>1362</v>
      </c>
      <c r="D116" s="70">
        <v>0</v>
      </c>
    </row>
    <row r="117" s="50" customFormat="1" ht="25" hidden="1" customHeight="1" spans="1:4">
      <c r="A117" s="67">
        <f t="shared" si="1"/>
        <v>11</v>
      </c>
      <c r="B117" s="68" t="s">
        <v>1363</v>
      </c>
      <c r="C117" s="75" t="s">
        <v>1349</v>
      </c>
      <c r="D117" s="70">
        <v>0</v>
      </c>
    </row>
    <row r="118" s="50" customFormat="1" ht="25" hidden="1" customHeight="1" spans="1:4">
      <c r="A118" s="67">
        <f t="shared" si="1"/>
        <v>11</v>
      </c>
      <c r="B118" s="68" t="s">
        <v>1364</v>
      </c>
      <c r="C118" s="75" t="s">
        <v>1351</v>
      </c>
      <c r="D118" s="70">
        <v>0</v>
      </c>
    </row>
    <row r="119" s="50" customFormat="1" ht="25" hidden="1" customHeight="1" spans="1:4">
      <c r="A119" s="67">
        <f t="shared" si="1"/>
        <v>11</v>
      </c>
      <c r="B119" s="68" t="s">
        <v>1365</v>
      </c>
      <c r="C119" s="75" t="s">
        <v>1353</v>
      </c>
      <c r="D119" s="70">
        <v>0</v>
      </c>
    </row>
    <row r="120" s="50" customFormat="1" ht="25" hidden="1" customHeight="1" spans="1:4">
      <c r="A120" s="67">
        <f t="shared" si="1"/>
        <v>11</v>
      </c>
      <c r="B120" s="68" t="s">
        <v>1366</v>
      </c>
      <c r="C120" s="75" t="s">
        <v>1367</v>
      </c>
      <c r="D120" s="70">
        <v>0</v>
      </c>
    </row>
    <row r="121" s="50" customFormat="1" ht="25" hidden="1" customHeight="1" spans="1:4">
      <c r="A121" s="67">
        <f t="shared" si="1"/>
        <v>3</v>
      </c>
      <c r="B121" s="68" t="s">
        <v>1368</v>
      </c>
      <c r="C121" s="75" t="s">
        <v>1369</v>
      </c>
      <c r="D121" s="70">
        <v>0</v>
      </c>
    </row>
    <row r="122" s="50" customFormat="1" ht="25" hidden="1" customHeight="1" spans="1:4">
      <c r="A122" s="67">
        <f t="shared" si="1"/>
        <v>7</v>
      </c>
      <c r="B122" s="68" t="s">
        <v>1370</v>
      </c>
      <c r="C122" s="75" t="s">
        <v>1371</v>
      </c>
      <c r="D122" s="70">
        <v>0</v>
      </c>
    </row>
    <row r="123" s="50" customFormat="1" ht="25" hidden="1" customHeight="1" spans="1:4">
      <c r="A123" s="67">
        <f t="shared" si="1"/>
        <v>11</v>
      </c>
      <c r="B123" s="68" t="s">
        <v>1372</v>
      </c>
      <c r="C123" s="75" t="s">
        <v>1373</v>
      </c>
      <c r="D123" s="70">
        <v>0</v>
      </c>
    </row>
    <row r="124" s="50" customFormat="1" ht="25" hidden="1" customHeight="1" spans="1:4">
      <c r="A124" s="67">
        <f t="shared" si="1"/>
        <v>11</v>
      </c>
      <c r="B124" s="68" t="s">
        <v>1374</v>
      </c>
      <c r="C124" s="75" t="s">
        <v>1375</v>
      </c>
      <c r="D124" s="70">
        <v>0</v>
      </c>
    </row>
    <row r="125" s="50" customFormat="1" ht="25" hidden="1" customHeight="1" spans="1:4">
      <c r="A125" s="67">
        <f t="shared" si="1"/>
        <v>11</v>
      </c>
      <c r="B125" s="68" t="s">
        <v>1376</v>
      </c>
      <c r="C125" s="75" t="s">
        <v>1377</v>
      </c>
      <c r="D125" s="70">
        <v>0</v>
      </c>
    </row>
    <row r="126" s="50" customFormat="1" ht="25" hidden="1" customHeight="1" spans="1:4">
      <c r="A126" s="67">
        <f t="shared" si="1"/>
        <v>11</v>
      </c>
      <c r="B126" s="68" t="s">
        <v>1378</v>
      </c>
      <c r="C126" s="75" t="s">
        <v>1379</v>
      </c>
      <c r="D126" s="70">
        <v>0</v>
      </c>
    </row>
    <row r="127" s="50" customFormat="1" ht="25" hidden="1" customHeight="1" spans="1:4">
      <c r="A127" s="67">
        <f t="shared" si="1"/>
        <v>7</v>
      </c>
      <c r="B127" s="68" t="s">
        <v>1380</v>
      </c>
      <c r="C127" s="75" t="s">
        <v>1381</v>
      </c>
      <c r="D127" s="70">
        <v>0</v>
      </c>
    </row>
    <row r="128" s="50" customFormat="1" ht="25" hidden="1" customHeight="1" spans="1:4">
      <c r="A128" s="67">
        <f t="shared" si="1"/>
        <v>11</v>
      </c>
      <c r="B128" s="68" t="s">
        <v>1382</v>
      </c>
      <c r="C128" s="75" t="s">
        <v>1377</v>
      </c>
      <c r="D128" s="70">
        <v>0</v>
      </c>
    </row>
    <row r="129" s="50" customFormat="1" ht="25" hidden="1" customHeight="1" spans="1:4">
      <c r="A129" s="67">
        <f t="shared" si="1"/>
        <v>11</v>
      </c>
      <c r="B129" s="68" t="s">
        <v>1383</v>
      </c>
      <c r="C129" s="75" t="s">
        <v>1384</v>
      </c>
      <c r="D129" s="70">
        <v>0</v>
      </c>
    </row>
    <row r="130" s="50" customFormat="1" ht="25" hidden="1" customHeight="1" spans="1:4">
      <c r="A130" s="67">
        <f t="shared" si="1"/>
        <v>11</v>
      </c>
      <c r="B130" s="68" t="s">
        <v>1385</v>
      </c>
      <c r="C130" s="75" t="s">
        <v>1386</v>
      </c>
      <c r="D130" s="70">
        <v>0</v>
      </c>
    </row>
    <row r="131" s="50" customFormat="1" ht="25" hidden="1" customHeight="1" spans="1:4">
      <c r="A131" s="67">
        <f t="shared" si="1"/>
        <v>11</v>
      </c>
      <c r="B131" s="68" t="s">
        <v>1387</v>
      </c>
      <c r="C131" s="75" t="s">
        <v>1388</v>
      </c>
      <c r="D131" s="70">
        <v>0</v>
      </c>
    </row>
    <row r="132" s="50" customFormat="1" ht="25" hidden="1" customHeight="1" spans="1:4">
      <c r="A132" s="67">
        <f t="shared" si="1"/>
        <v>7</v>
      </c>
      <c r="B132" s="68" t="s">
        <v>1389</v>
      </c>
      <c r="C132" s="75" t="s">
        <v>1390</v>
      </c>
      <c r="D132" s="70">
        <v>0</v>
      </c>
    </row>
    <row r="133" s="50" customFormat="1" ht="25" hidden="1" customHeight="1" spans="1:4">
      <c r="A133" s="67">
        <f t="shared" si="1"/>
        <v>11</v>
      </c>
      <c r="B133" s="68" t="s">
        <v>1391</v>
      </c>
      <c r="C133" s="75" t="s">
        <v>1392</v>
      </c>
      <c r="D133" s="70">
        <v>0</v>
      </c>
    </row>
    <row r="134" s="50" customFormat="1" ht="25" hidden="1" customHeight="1" spans="1:4">
      <c r="A134" s="67">
        <f t="shared" si="1"/>
        <v>11</v>
      </c>
      <c r="B134" s="68" t="s">
        <v>1393</v>
      </c>
      <c r="C134" s="75" t="s">
        <v>1394</v>
      </c>
      <c r="D134" s="70">
        <v>0</v>
      </c>
    </row>
    <row r="135" s="50" customFormat="1" ht="25" hidden="1" customHeight="1" spans="1:4">
      <c r="A135" s="67">
        <f t="shared" ref="A135:A198" si="2">LEN(B135)</f>
        <v>11</v>
      </c>
      <c r="B135" s="68" t="s">
        <v>1395</v>
      </c>
      <c r="C135" s="75" t="s">
        <v>1396</v>
      </c>
      <c r="D135" s="70">
        <v>0</v>
      </c>
    </row>
    <row r="136" s="50" customFormat="1" ht="25" hidden="1" customHeight="1" spans="1:4">
      <c r="A136" s="67">
        <f t="shared" si="2"/>
        <v>11</v>
      </c>
      <c r="B136" s="68" t="s">
        <v>1397</v>
      </c>
      <c r="C136" s="75" t="s">
        <v>1398</v>
      </c>
      <c r="D136" s="70">
        <v>0</v>
      </c>
    </row>
    <row r="137" s="50" customFormat="1" ht="25" hidden="1" customHeight="1" spans="1:4">
      <c r="A137" s="67">
        <f t="shared" si="2"/>
        <v>7</v>
      </c>
      <c r="B137" s="68" t="s">
        <v>1399</v>
      </c>
      <c r="C137" s="75" t="s">
        <v>1400</v>
      </c>
      <c r="D137" s="70">
        <v>0</v>
      </c>
    </row>
    <row r="138" s="50" customFormat="1" ht="25" hidden="1" customHeight="1" spans="1:4">
      <c r="A138" s="67">
        <f t="shared" si="2"/>
        <v>11</v>
      </c>
      <c r="B138" s="68" t="s">
        <v>1401</v>
      </c>
      <c r="C138" s="75" t="s">
        <v>1402</v>
      </c>
      <c r="D138" s="70">
        <v>0</v>
      </c>
    </row>
    <row r="139" s="50" customFormat="1" ht="25" hidden="1" customHeight="1" spans="1:4">
      <c r="A139" s="67">
        <f t="shared" si="2"/>
        <v>11</v>
      </c>
      <c r="B139" s="68" t="s">
        <v>1403</v>
      </c>
      <c r="C139" s="75" t="s">
        <v>1404</v>
      </c>
      <c r="D139" s="70">
        <v>0</v>
      </c>
    </row>
    <row r="140" s="50" customFormat="1" ht="25" hidden="1" customHeight="1" spans="1:4">
      <c r="A140" s="67">
        <f t="shared" si="2"/>
        <v>11</v>
      </c>
      <c r="B140" s="68" t="s">
        <v>1405</v>
      </c>
      <c r="C140" s="75" t="s">
        <v>1406</v>
      </c>
      <c r="D140" s="70">
        <v>0</v>
      </c>
    </row>
    <row r="141" s="50" customFormat="1" ht="25" hidden="1" customHeight="1" spans="1:4">
      <c r="A141" s="67">
        <f t="shared" si="2"/>
        <v>11</v>
      </c>
      <c r="B141" s="68" t="s">
        <v>1407</v>
      </c>
      <c r="C141" s="75" t="s">
        <v>1408</v>
      </c>
      <c r="D141" s="70">
        <v>0</v>
      </c>
    </row>
    <row r="142" s="50" customFormat="1" ht="25" hidden="1" customHeight="1" spans="1:4">
      <c r="A142" s="67">
        <f t="shared" si="2"/>
        <v>11</v>
      </c>
      <c r="B142" s="68" t="s">
        <v>1409</v>
      </c>
      <c r="C142" s="75" t="s">
        <v>1410</v>
      </c>
      <c r="D142" s="70">
        <v>0</v>
      </c>
    </row>
    <row r="143" s="50" customFormat="1" ht="25" hidden="1" customHeight="1" spans="1:4">
      <c r="A143" s="67">
        <f t="shared" si="2"/>
        <v>11</v>
      </c>
      <c r="B143" s="68" t="s">
        <v>1411</v>
      </c>
      <c r="C143" s="75" t="s">
        <v>1412</v>
      </c>
      <c r="D143" s="70">
        <v>0</v>
      </c>
    </row>
    <row r="144" s="50" customFormat="1" ht="25" hidden="1" customHeight="1" spans="1:4">
      <c r="A144" s="67">
        <f t="shared" si="2"/>
        <v>11</v>
      </c>
      <c r="B144" s="68" t="s">
        <v>1413</v>
      </c>
      <c r="C144" s="75" t="s">
        <v>1414</v>
      </c>
      <c r="D144" s="70">
        <v>0</v>
      </c>
    </row>
    <row r="145" s="50" customFormat="1" ht="25" hidden="1" customHeight="1" spans="1:4">
      <c r="A145" s="67">
        <f t="shared" si="2"/>
        <v>11</v>
      </c>
      <c r="B145" s="68" t="s">
        <v>1415</v>
      </c>
      <c r="C145" s="75" t="s">
        <v>1416</v>
      </c>
      <c r="D145" s="70">
        <v>0</v>
      </c>
    </row>
    <row r="146" s="50" customFormat="1" ht="25" hidden="1" customHeight="1" spans="1:4">
      <c r="A146" s="67">
        <f t="shared" si="2"/>
        <v>7</v>
      </c>
      <c r="B146" s="68" t="s">
        <v>1417</v>
      </c>
      <c r="C146" s="75" t="s">
        <v>1418</v>
      </c>
      <c r="D146" s="70">
        <v>0</v>
      </c>
    </row>
    <row r="147" s="50" customFormat="1" ht="25" hidden="1" customHeight="1" spans="1:4">
      <c r="A147" s="67">
        <f t="shared" si="2"/>
        <v>11</v>
      </c>
      <c r="B147" s="68" t="s">
        <v>1419</v>
      </c>
      <c r="C147" s="75" t="s">
        <v>1420</v>
      </c>
      <c r="D147" s="70">
        <v>0</v>
      </c>
    </row>
    <row r="148" s="50" customFormat="1" ht="25" hidden="1" customHeight="1" spans="1:4">
      <c r="A148" s="67">
        <f t="shared" si="2"/>
        <v>11</v>
      </c>
      <c r="B148" s="68" t="s">
        <v>1421</v>
      </c>
      <c r="C148" s="75" t="s">
        <v>1422</v>
      </c>
      <c r="D148" s="70">
        <v>0</v>
      </c>
    </row>
    <row r="149" s="50" customFormat="1" ht="25" hidden="1" customHeight="1" spans="1:4">
      <c r="A149" s="67">
        <f t="shared" si="2"/>
        <v>11</v>
      </c>
      <c r="B149" s="68" t="s">
        <v>1423</v>
      </c>
      <c r="C149" s="75" t="s">
        <v>1424</v>
      </c>
      <c r="D149" s="70">
        <v>0</v>
      </c>
    </row>
    <row r="150" s="50" customFormat="1" ht="25" hidden="1" customHeight="1" spans="1:4">
      <c r="A150" s="67">
        <f t="shared" si="2"/>
        <v>11</v>
      </c>
      <c r="B150" s="68" t="s">
        <v>1425</v>
      </c>
      <c r="C150" s="75" t="s">
        <v>1426</v>
      </c>
      <c r="D150" s="70">
        <v>0</v>
      </c>
    </row>
    <row r="151" s="50" customFormat="1" ht="25" hidden="1" customHeight="1" spans="1:4">
      <c r="A151" s="67">
        <f t="shared" si="2"/>
        <v>11</v>
      </c>
      <c r="B151" s="68" t="s">
        <v>1427</v>
      </c>
      <c r="C151" s="75" t="s">
        <v>1428</v>
      </c>
      <c r="D151" s="70">
        <v>0</v>
      </c>
    </row>
    <row r="152" s="50" customFormat="1" ht="25" hidden="1" customHeight="1" spans="1:4">
      <c r="A152" s="67">
        <f t="shared" si="2"/>
        <v>11</v>
      </c>
      <c r="B152" s="68" t="s">
        <v>1429</v>
      </c>
      <c r="C152" s="75" t="s">
        <v>1430</v>
      </c>
      <c r="D152" s="70">
        <v>0</v>
      </c>
    </row>
    <row r="153" s="50" customFormat="1" ht="25" hidden="1" customHeight="1" spans="1:4">
      <c r="A153" s="67">
        <f t="shared" si="2"/>
        <v>7</v>
      </c>
      <c r="B153" s="68" t="s">
        <v>1431</v>
      </c>
      <c r="C153" s="75" t="s">
        <v>1432</v>
      </c>
      <c r="D153" s="70">
        <v>0</v>
      </c>
    </row>
    <row r="154" s="50" customFormat="1" ht="25" hidden="1" customHeight="1" spans="1:4">
      <c r="A154" s="67">
        <f t="shared" si="2"/>
        <v>11</v>
      </c>
      <c r="B154" s="68" t="s">
        <v>1433</v>
      </c>
      <c r="C154" s="75" t="s">
        <v>1434</v>
      </c>
      <c r="D154" s="70">
        <v>0</v>
      </c>
    </row>
    <row r="155" s="50" customFormat="1" ht="25" hidden="1" customHeight="1" spans="1:4">
      <c r="A155" s="67">
        <f t="shared" si="2"/>
        <v>11</v>
      </c>
      <c r="B155" s="68" t="s">
        <v>1435</v>
      </c>
      <c r="C155" s="75" t="s">
        <v>1436</v>
      </c>
      <c r="D155" s="70">
        <v>0</v>
      </c>
    </row>
    <row r="156" s="50" customFormat="1" ht="25" hidden="1" customHeight="1" spans="1:4">
      <c r="A156" s="67">
        <f t="shared" si="2"/>
        <v>11</v>
      </c>
      <c r="B156" s="68" t="s">
        <v>1437</v>
      </c>
      <c r="C156" s="75" t="s">
        <v>1438</v>
      </c>
      <c r="D156" s="70">
        <v>0</v>
      </c>
    </row>
    <row r="157" s="50" customFormat="1" ht="25" hidden="1" customHeight="1" spans="1:4">
      <c r="A157" s="67">
        <f t="shared" si="2"/>
        <v>11</v>
      </c>
      <c r="B157" s="68" t="s">
        <v>1439</v>
      </c>
      <c r="C157" s="75" t="s">
        <v>1440</v>
      </c>
      <c r="D157" s="70">
        <v>0</v>
      </c>
    </row>
    <row r="158" s="50" customFormat="1" ht="25" hidden="1" customHeight="1" spans="1:4">
      <c r="A158" s="67">
        <f t="shared" si="2"/>
        <v>11</v>
      </c>
      <c r="B158" s="68" t="s">
        <v>1441</v>
      </c>
      <c r="C158" s="75" t="s">
        <v>1442</v>
      </c>
      <c r="D158" s="70">
        <v>0</v>
      </c>
    </row>
    <row r="159" s="50" customFormat="1" ht="25" hidden="1" customHeight="1" spans="1:4">
      <c r="A159" s="67">
        <f t="shared" si="2"/>
        <v>11</v>
      </c>
      <c r="B159" s="68" t="s">
        <v>1443</v>
      </c>
      <c r="C159" s="75" t="s">
        <v>1444</v>
      </c>
      <c r="D159" s="70">
        <v>0</v>
      </c>
    </row>
    <row r="160" s="50" customFormat="1" ht="25" hidden="1" customHeight="1" spans="1:4">
      <c r="A160" s="67">
        <f t="shared" si="2"/>
        <v>11</v>
      </c>
      <c r="B160" s="68" t="s">
        <v>1445</v>
      </c>
      <c r="C160" s="75" t="s">
        <v>1446</v>
      </c>
      <c r="D160" s="70">
        <v>0</v>
      </c>
    </row>
    <row r="161" s="50" customFormat="1" ht="25" hidden="1" customHeight="1" spans="1:4">
      <c r="A161" s="67">
        <f t="shared" si="2"/>
        <v>11</v>
      </c>
      <c r="B161" s="68" t="s">
        <v>1447</v>
      </c>
      <c r="C161" s="75" t="s">
        <v>1448</v>
      </c>
      <c r="D161" s="70">
        <v>0</v>
      </c>
    </row>
    <row r="162" s="50" customFormat="1" ht="25" hidden="1" customHeight="1" spans="1:4">
      <c r="A162" s="67">
        <f t="shared" si="2"/>
        <v>7</v>
      </c>
      <c r="B162" s="68" t="s">
        <v>1449</v>
      </c>
      <c r="C162" s="75" t="s">
        <v>1450</v>
      </c>
      <c r="D162" s="70">
        <v>0</v>
      </c>
    </row>
    <row r="163" s="50" customFormat="1" ht="25" hidden="1" customHeight="1" spans="1:4">
      <c r="A163" s="67">
        <f t="shared" si="2"/>
        <v>11</v>
      </c>
      <c r="B163" s="68" t="s">
        <v>1451</v>
      </c>
      <c r="C163" s="75" t="s">
        <v>1373</v>
      </c>
      <c r="D163" s="70">
        <v>0</v>
      </c>
    </row>
    <row r="164" s="50" customFormat="1" ht="25" hidden="1" customHeight="1" spans="1:4">
      <c r="A164" s="67">
        <f t="shared" si="2"/>
        <v>11</v>
      </c>
      <c r="B164" s="68" t="s">
        <v>1452</v>
      </c>
      <c r="C164" s="75" t="s">
        <v>1453</v>
      </c>
      <c r="D164" s="70">
        <v>0</v>
      </c>
    </row>
    <row r="165" s="50" customFormat="1" ht="25" hidden="1" customHeight="1" spans="1:4">
      <c r="A165" s="67">
        <f t="shared" si="2"/>
        <v>7</v>
      </c>
      <c r="B165" s="68" t="s">
        <v>1454</v>
      </c>
      <c r="C165" s="75" t="s">
        <v>1455</v>
      </c>
      <c r="D165" s="70">
        <v>0</v>
      </c>
    </row>
    <row r="166" s="50" customFormat="1" ht="25" hidden="1" customHeight="1" spans="1:4">
      <c r="A166" s="67">
        <f t="shared" si="2"/>
        <v>11</v>
      </c>
      <c r="B166" s="68" t="s">
        <v>1456</v>
      </c>
      <c r="C166" s="75" t="s">
        <v>1373</v>
      </c>
      <c r="D166" s="70">
        <v>0</v>
      </c>
    </row>
    <row r="167" s="50" customFormat="1" ht="25" hidden="1" customHeight="1" spans="1:4">
      <c r="A167" s="67">
        <f t="shared" si="2"/>
        <v>11</v>
      </c>
      <c r="B167" s="68" t="s">
        <v>1457</v>
      </c>
      <c r="C167" s="75" t="s">
        <v>1458</v>
      </c>
      <c r="D167" s="70">
        <v>0</v>
      </c>
    </row>
    <row r="168" s="50" customFormat="1" ht="25" hidden="1" customHeight="1" spans="1:4">
      <c r="A168" s="67">
        <f t="shared" si="2"/>
        <v>7</v>
      </c>
      <c r="B168" s="68" t="s">
        <v>1459</v>
      </c>
      <c r="C168" s="75" t="s">
        <v>1460</v>
      </c>
      <c r="D168" s="70">
        <v>0</v>
      </c>
    </row>
    <row r="169" s="50" customFormat="1" ht="25" hidden="1" customHeight="1" spans="1:4">
      <c r="A169" s="67">
        <f t="shared" si="2"/>
        <v>7</v>
      </c>
      <c r="B169" s="68" t="s">
        <v>1461</v>
      </c>
      <c r="C169" s="75" t="s">
        <v>1462</v>
      </c>
      <c r="D169" s="70">
        <v>0</v>
      </c>
    </row>
    <row r="170" s="50" customFormat="1" ht="25" hidden="1" customHeight="1" spans="1:4">
      <c r="A170" s="67">
        <f t="shared" si="2"/>
        <v>11</v>
      </c>
      <c r="B170" s="68" t="s">
        <v>1463</v>
      </c>
      <c r="C170" s="75" t="s">
        <v>1392</v>
      </c>
      <c r="D170" s="70">
        <v>0</v>
      </c>
    </row>
    <row r="171" s="50" customFormat="1" ht="25" hidden="1" customHeight="1" spans="1:4">
      <c r="A171" s="67">
        <f t="shared" si="2"/>
        <v>11</v>
      </c>
      <c r="B171" s="68" t="s">
        <v>1464</v>
      </c>
      <c r="C171" s="75" t="s">
        <v>1396</v>
      </c>
      <c r="D171" s="70">
        <v>0</v>
      </c>
    </row>
    <row r="172" s="50" customFormat="1" ht="25" hidden="1" customHeight="1" spans="1:4">
      <c r="A172" s="67">
        <f t="shared" si="2"/>
        <v>11</v>
      </c>
      <c r="B172" s="68" t="s">
        <v>1465</v>
      </c>
      <c r="C172" s="75" t="s">
        <v>1466</v>
      </c>
      <c r="D172" s="70">
        <v>0</v>
      </c>
    </row>
    <row r="173" s="50" customFormat="1" ht="25" hidden="1" customHeight="1" spans="1:4">
      <c r="A173" s="67">
        <f t="shared" si="2"/>
        <v>3</v>
      </c>
      <c r="B173" s="68" t="s">
        <v>1467</v>
      </c>
      <c r="C173" s="75" t="s">
        <v>1468</v>
      </c>
      <c r="D173" s="70">
        <v>0</v>
      </c>
    </row>
    <row r="174" s="50" customFormat="1" ht="25" hidden="1" customHeight="1" spans="1:4">
      <c r="A174" s="67">
        <f t="shared" si="2"/>
        <v>7</v>
      </c>
      <c r="B174" s="68" t="s">
        <v>1469</v>
      </c>
      <c r="C174" s="75" t="s">
        <v>1470</v>
      </c>
      <c r="D174" s="70">
        <v>0</v>
      </c>
    </row>
    <row r="175" s="50" customFormat="1" ht="25" hidden="1" customHeight="1" spans="1:4">
      <c r="A175" s="67">
        <f t="shared" si="2"/>
        <v>11</v>
      </c>
      <c r="B175" s="68" t="s">
        <v>1471</v>
      </c>
      <c r="C175" s="75" t="s">
        <v>1472</v>
      </c>
      <c r="D175" s="70">
        <v>0</v>
      </c>
    </row>
    <row r="176" s="50" customFormat="1" ht="25" hidden="1" customHeight="1" spans="1:4">
      <c r="A176" s="67">
        <f t="shared" si="2"/>
        <v>11</v>
      </c>
      <c r="B176" s="68" t="s">
        <v>1473</v>
      </c>
      <c r="C176" s="75" t="s">
        <v>1474</v>
      </c>
      <c r="D176" s="70">
        <v>0</v>
      </c>
    </row>
    <row r="177" s="50" customFormat="1" ht="25" hidden="1" customHeight="1" spans="1:4">
      <c r="A177" s="67">
        <f t="shared" si="2"/>
        <v>11</v>
      </c>
      <c r="B177" s="68" t="s">
        <v>1475</v>
      </c>
      <c r="C177" s="75" t="s">
        <v>1476</v>
      </c>
      <c r="D177" s="70">
        <v>0</v>
      </c>
    </row>
    <row r="178" s="50" customFormat="1" ht="25" hidden="1" customHeight="1" spans="1:4">
      <c r="A178" s="67">
        <f t="shared" si="2"/>
        <v>3</v>
      </c>
      <c r="B178" s="68" t="s">
        <v>1477</v>
      </c>
      <c r="C178" s="75" t="s">
        <v>1478</v>
      </c>
      <c r="D178" s="70">
        <v>0</v>
      </c>
    </row>
    <row r="179" s="50" customFormat="1" ht="25" hidden="1" customHeight="1" spans="1:4">
      <c r="A179" s="67">
        <f t="shared" si="2"/>
        <v>7</v>
      </c>
      <c r="B179" s="68" t="s">
        <v>1479</v>
      </c>
      <c r="C179" s="75" t="s">
        <v>953</v>
      </c>
      <c r="D179" s="70">
        <v>0</v>
      </c>
    </row>
    <row r="180" s="50" customFormat="1" ht="25" hidden="1" customHeight="1" spans="1:4">
      <c r="A180" s="67">
        <f t="shared" si="2"/>
        <v>11</v>
      </c>
      <c r="B180" s="68" t="s">
        <v>1480</v>
      </c>
      <c r="C180" s="75" t="s">
        <v>1481</v>
      </c>
      <c r="D180" s="70">
        <v>0</v>
      </c>
    </row>
    <row r="181" s="50" customFormat="1" ht="25" hidden="1" customHeight="1" spans="1:4">
      <c r="A181" s="67">
        <f t="shared" si="2"/>
        <v>11</v>
      </c>
      <c r="B181" s="68" t="s">
        <v>1482</v>
      </c>
      <c r="C181" s="75" t="s">
        <v>1483</v>
      </c>
      <c r="D181" s="70">
        <v>0</v>
      </c>
    </row>
    <row r="182" s="51" customFormat="1" ht="25.5" customHeight="1" spans="1:4">
      <c r="A182" s="67">
        <f t="shared" si="2"/>
        <v>3</v>
      </c>
      <c r="B182" s="71" t="s">
        <v>1484</v>
      </c>
      <c r="C182" s="72" t="s">
        <v>1485</v>
      </c>
      <c r="D182" s="70">
        <v>22217.38</v>
      </c>
    </row>
    <row r="183" s="50" customFormat="1" ht="25" customHeight="1" spans="1:4">
      <c r="A183" s="67">
        <f t="shared" si="2"/>
        <v>7</v>
      </c>
      <c r="B183" s="73" t="s">
        <v>1486</v>
      </c>
      <c r="C183" s="74" t="s">
        <v>1487</v>
      </c>
      <c r="D183" s="70">
        <v>22059</v>
      </c>
    </row>
    <row r="184" s="50" customFormat="1" ht="25" hidden="1" customHeight="1" spans="1:4">
      <c r="A184" s="67">
        <f t="shared" si="2"/>
        <v>11</v>
      </c>
      <c r="B184" s="68" t="s">
        <v>1488</v>
      </c>
      <c r="C184" s="75" t="s">
        <v>1489</v>
      </c>
      <c r="D184" s="70">
        <v>0</v>
      </c>
    </row>
    <row r="185" s="50" customFormat="1" ht="42" customHeight="1" spans="1:4">
      <c r="A185" s="67">
        <f t="shared" si="2"/>
        <v>11</v>
      </c>
      <c r="B185" s="73" t="s">
        <v>1490</v>
      </c>
      <c r="C185" s="74" t="s">
        <v>1491</v>
      </c>
      <c r="D185" s="70">
        <v>22059</v>
      </c>
    </row>
    <row r="186" s="50" customFormat="1" ht="25" hidden="1" customHeight="1" spans="1:4">
      <c r="A186" s="67">
        <f t="shared" si="2"/>
        <v>11</v>
      </c>
      <c r="B186" s="68" t="s">
        <v>1492</v>
      </c>
      <c r="C186" s="75" t="s">
        <v>1493</v>
      </c>
      <c r="D186" s="70">
        <v>0</v>
      </c>
    </row>
    <row r="187" s="50" customFormat="1" ht="25" hidden="1" customHeight="1" spans="1:4">
      <c r="A187" s="67">
        <f t="shared" si="2"/>
        <v>7</v>
      </c>
      <c r="B187" s="68" t="s">
        <v>1494</v>
      </c>
      <c r="C187" s="75" t="s">
        <v>1495</v>
      </c>
      <c r="D187" s="70">
        <v>0</v>
      </c>
    </row>
    <row r="188" s="50" customFormat="1" ht="25" hidden="1" customHeight="1" spans="1:4">
      <c r="A188" s="67">
        <f t="shared" si="2"/>
        <v>11</v>
      </c>
      <c r="B188" s="68" t="s">
        <v>1496</v>
      </c>
      <c r="C188" s="75" t="s">
        <v>1497</v>
      </c>
      <c r="D188" s="70">
        <v>0</v>
      </c>
    </row>
    <row r="189" s="50" customFormat="1" ht="25" hidden="1" customHeight="1" spans="1:4">
      <c r="A189" s="67">
        <f t="shared" si="2"/>
        <v>11</v>
      </c>
      <c r="B189" s="68" t="s">
        <v>1498</v>
      </c>
      <c r="C189" s="75" t="s">
        <v>1499</v>
      </c>
      <c r="D189" s="70">
        <v>0</v>
      </c>
    </row>
    <row r="190" s="50" customFormat="1" ht="25" hidden="1" customHeight="1" spans="1:4">
      <c r="A190" s="67">
        <f t="shared" si="2"/>
        <v>11</v>
      </c>
      <c r="B190" s="68" t="s">
        <v>1500</v>
      </c>
      <c r="C190" s="75" t="s">
        <v>1501</v>
      </c>
      <c r="D190" s="70">
        <v>0</v>
      </c>
    </row>
    <row r="191" s="50" customFormat="1" ht="25" hidden="1" customHeight="1" spans="1:4">
      <c r="A191" s="67">
        <f t="shared" si="2"/>
        <v>11</v>
      </c>
      <c r="B191" s="68" t="s">
        <v>1502</v>
      </c>
      <c r="C191" s="75" t="s">
        <v>1503</v>
      </c>
      <c r="D191" s="70">
        <v>0</v>
      </c>
    </row>
    <row r="192" s="50" customFormat="1" ht="25" hidden="1" customHeight="1" spans="1:4">
      <c r="A192" s="67">
        <f t="shared" si="2"/>
        <v>11</v>
      </c>
      <c r="B192" s="68" t="s">
        <v>1504</v>
      </c>
      <c r="C192" s="75" t="s">
        <v>1505</v>
      </c>
      <c r="D192" s="70">
        <v>0</v>
      </c>
    </row>
    <row r="193" s="50" customFormat="1" ht="25" hidden="1" customHeight="1" spans="1:4">
      <c r="A193" s="67">
        <f t="shared" si="2"/>
        <v>11</v>
      </c>
      <c r="B193" s="68" t="s">
        <v>1506</v>
      </c>
      <c r="C193" s="75" t="s">
        <v>1507</v>
      </c>
      <c r="D193" s="70">
        <v>0</v>
      </c>
    </row>
    <row r="194" s="50" customFormat="1" ht="25" hidden="1" customHeight="1" spans="1:4">
      <c r="A194" s="67">
        <f t="shared" si="2"/>
        <v>11</v>
      </c>
      <c r="B194" s="68" t="s">
        <v>1508</v>
      </c>
      <c r="C194" s="75" t="s">
        <v>1509</v>
      </c>
      <c r="D194" s="70">
        <v>0</v>
      </c>
    </row>
    <row r="195" s="50" customFormat="1" ht="25" hidden="1" customHeight="1" spans="1:4">
      <c r="A195" s="67">
        <f t="shared" si="2"/>
        <v>11</v>
      </c>
      <c r="B195" s="68" t="s">
        <v>1510</v>
      </c>
      <c r="C195" s="75" t="s">
        <v>1511</v>
      </c>
      <c r="D195" s="70">
        <v>0</v>
      </c>
    </row>
    <row r="196" s="50" customFormat="1" ht="25" customHeight="1" spans="1:4">
      <c r="A196" s="67">
        <f t="shared" si="2"/>
        <v>7</v>
      </c>
      <c r="B196" s="73" t="s">
        <v>1512</v>
      </c>
      <c r="C196" s="74" t="s">
        <v>1513</v>
      </c>
      <c r="D196" s="70">
        <v>158.39</v>
      </c>
    </row>
    <row r="197" s="50" customFormat="1" ht="25" hidden="1" customHeight="1" spans="1:4">
      <c r="A197" s="67">
        <f t="shared" si="2"/>
        <v>11</v>
      </c>
      <c r="B197" s="68" t="s">
        <v>1514</v>
      </c>
      <c r="C197" s="75" t="s">
        <v>1515</v>
      </c>
      <c r="D197" s="70">
        <v>0</v>
      </c>
    </row>
    <row r="198" s="50" customFormat="1" ht="25" customHeight="1" spans="1:4">
      <c r="A198" s="67">
        <f t="shared" si="2"/>
        <v>11</v>
      </c>
      <c r="B198" s="73" t="s">
        <v>1516</v>
      </c>
      <c r="C198" s="74" t="s">
        <v>1517</v>
      </c>
      <c r="D198" s="70">
        <v>51.77</v>
      </c>
    </row>
    <row r="199" s="50" customFormat="1" ht="25" customHeight="1" spans="1:4">
      <c r="A199" s="67">
        <f t="shared" ref="A199:A262" si="3">LEN(B199)</f>
        <v>11</v>
      </c>
      <c r="B199" s="73" t="s">
        <v>1518</v>
      </c>
      <c r="C199" s="74" t="s">
        <v>1519</v>
      </c>
      <c r="D199" s="70">
        <v>92.47</v>
      </c>
    </row>
    <row r="200" s="50" customFormat="1" ht="25" hidden="1" customHeight="1" spans="1:4">
      <c r="A200" s="67">
        <f t="shared" si="3"/>
        <v>11</v>
      </c>
      <c r="B200" s="68" t="s">
        <v>1520</v>
      </c>
      <c r="C200" s="75" t="s">
        <v>1521</v>
      </c>
      <c r="D200" s="70">
        <v>0</v>
      </c>
    </row>
    <row r="201" s="50" customFormat="1" ht="25" hidden="1" customHeight="1" spans="1:4">
      <c r="A201" s="67">
        <f t="shared" si="3"/>
        <v>11</v>
      </c>
      <c r="B201" s="68" t="s">
        <v>1522</v>
      </c>
      <c r="C201" s="75" t="s">
        <v>1523</v>
      </c>
      <c r="D201" s="70">
        <v>0</v>
      </c>
    </row>
    <row r="202" s="50" customFormat="1" ht="25" hidden="1" customHeight="1" spans="1:4">
      <c r="A202" s="67">
        <f t="shared" si="3"/>
        <v>11</v>
      </c>
      <c r="B202" s="68" t="s">
        <v>1524</v>
      </c>
      <c r="C202" s="75" t="s">
        <v>1525</v>
      </c>
      <c r="D202" s="70">
        <v>0</v>
      </c>
    </row>
    <row r="203" s="50" customFormat="1" ht="25" hidden="1" customHeight="1" spans="1:4">
      <c r="A203" s="67">
        <f t="shared" si="3"/>
        <v>11</v>
      </c>
      <c r="B203" s="68" t="s">
        <v>1526</v>
      </c>
      <c r="C203" s="75" t="s">
        <v>1527</v>
      </c>
      <c r="D203" s="70">
        <v>0</v>
      </c>
    </row>
    <row r="204" s="50" customFormat="1" ht="25" hidden="1" customHeight="1" spans="1:4">
      <c r="A204" s="67">
        <f t="shared" si="3"/>
        <v>11</v>
      </c>
      <c r="B204" s="68" t="s">
        <v>1528</v>
      </c>
      <c r="C204" s="75" t="s">
        <v>1529</v>
      </c>
      <c r="D204" s="70">
        <v>0</v>
      </c>
    </row>
    <row r="205" s="50" customFormat="1" ht="25" hidden="1" customHeight="1" spans="1:4">
      <c r="A205" s="67">
        <f t="shared" si="3"/>
        <v>11</v>
      </c>
      <c r="B205" s="68" t="s">
        <v>1530</v>
      </c>
      <c r="C205" s="75" t="s">
        <v>1531</v>
      </c>
      <c r="D205" s="70">
        <v>0</v>
      </c>
    </row>
    <row r="206" s="50" customFormat="1" ht="25" customHeight="1" spans="1:4">
      <c r="A206" s="67">
        <f t="shared" si="3"/>
        <v>11</v>
      </c>
      <c r="B206" s="73" t="s">
        <v>1532</v>
      </c>
      <c r="C206" s="74" t="s">
        <v>1533</v>
      </c>
      <c r="D206" s="70">
        <v>14.15</v>
      </c>
    </row>
    <row r="207" s="50" customFormat="1" ht="25" hidden="1" customHeight="1" spans="1:4">
      <c r="A207" s="67">
        <f t="shared" si="3"/>
        <v>11</v>
      </c>
      <c r="B207" s="68" t="s">
        <v>1534</v>
      </c>
      <c r="C207" s="75" t="s">
        <v>1535</v>
      </c>
      <c r="D207" s="70">
        <v>0</v>
      </c>
    </row>
    <row r="208" s="51" customFormat="1" ht="25.5" hidden="1" customHeight="1" spans="1:4">
      <c r="A208" s="67">
        <f t="shared" si="3"/>
        <v>3</v>
      </c>
      <c r="B208" s="76" t="s">
        <v>1107</v>
      </c>
      <c r="C208" s="77" t="s">
        <v>1536</v>
      </c>
      <c r="D208" s="70">
        <v>0</v>
      </c>
    </row>
    <row r="209" s="50" customFormat="1" ht="25" hidden="1" customHeight="1" spans="1:4">
      <c r="A209" s="67">
        <f t="shared" si="3"/>
        <v>7</v>
      </c>
      <c r="B209" s="68" t="s">
        <v>1537</v>
      </c>
      <c r="C209" s="75" t="s">
        <v>1538</v>
      </c>
      <c r="D209" s="70">
        <v>0</v>
      </c>
    </row>
    <row r="210" s="50" customFormat="1" ht="25" hidden="1" customHeight="1" spans="1:4">
      <c r="A210" s="67">
        <f t="shared" si="3"/>
        <v>11</v>
      </c>
      <c r="B210" s="68" t="s">
        <v>1539</v>
      </c>
      <c r="C210" s="75" t="s">
        <v>1540</v>
      </c>
      <c r="D210" s="70">
        <v>0</v>
      </c>
    </row>
    <row r="211" s="50" customFormat="1" ht="25" hidden="1" customHeight="1" spans="1:4">
      <c r="A211" s="67">
        <f t="shared" si="3"/>
        <v>11</v>
      </c>
      <c r="B211" s="68" t="s">
        <v>1541</v>
      </c>
      <c r="C211" s="75" t="s">
        <v>1542</v>
      </c>
      <c r="D211" s="70">
        <v>0</v>
      </c>
    </row>
    <row r="212" s="52" customFormat="1" ht="25" hidden="1" customHeight="1" spans="1:4">
      <c r="A212" s="67">
        <f t="shared" si="3"/>
        <v>7</v>
      </c>
      <c r="B212" s="68" t="s">
        <v>1543</v>
      </c>
      <c r="C212" s="75" t="s">
        <v>1113</v>
      </c>
      <c r="D212" s="70">
        <v>0</v>
      </c>
    </row>
    <row r="213" s="52" customFormat="1" ht="25" hidden="1" customHeight="1" spans="1:4">
      <c r="A213" s="67">
        <f t="shared" si="3"/>
        <v>11</v>
      </c>
      <c r="B213" s="68" t="s">
        <v>1544</v>
      </c>
      <c r="C213" s="75" t="s">
        <v>1545</v>
      </c>
      <c r="D213" s="70">
        <v>0</v>
      </c>
    </row>
    <row r="214" s="50" customFormat="1" ht="25" hidden="1" customHeight="1" spans="1:4">
      <c r="A214" s="67">
        <f t="shared" si="3"/>
        <v>7</v>
      </c>
      <c r="B214" s="68" t="s">
        <v>1546</v>
      </c>
      <c r="C214" s="75" t="s">
        <v>1547</v>
      </c>
      <c r="D214" s="70">
        <v>0</v>
      </c>
    </row>
    <row r="215" s="50" customFormat="1" ht="25" hidden="1" customHeight="1" spans="1:4">
      <c r="A215" s="67">
        <f t="shared" si="3"/>
        <v>11</v>
      </c>
      <c r="B215" s="68" t="s">
        <v>1548</v>
      </c>
      <c r="C215" s="75" t="s">
        <v>1549</v>
      </c>
      <c r="D215" s="70">
        <v>0</v>
      </c>
    </row>
    <row r="216" s="50" customFormat="1" ht="25" hidden="1" customHeight="1" spans="1:4">
      <c r="A216" s="67">
        <f t="shared" si="3"/>
        <v>7</v>
      </c>
      <c r="B216" s="68" t="s">
        <v>1550</v>
      </c>
      <c r="C216" s="75" t="s">
        <v>1551</v>
      </c>
      <c r="D216" s="70">
        <v>0</v>
      </c>
    </row>
    <row r="217" s="50" customFormat="1" ht="25" hidden="1" customHeight="1" spans="1:4">
      <c r="A217" s="67">
        <f t="shared" si="3"/>
        <v>11</v>
      </c>
      <c r="B217" s="68" t="s">
        <v>1552</v>
      </c>
      <c r="C217" s="75" t="s">
        <v>1553</v>
      </c>
      <c r="D217" s="70">
        <v>0</v>
      </c>
    </row>
    <row r="218" s="50" customFormat="1" ht="25" hidden="1" customHeight="1" spans="1:4">
      <c r="A218" s="67">
        <f t="shared" si="3"/>
        <v>7</v>
      </c>
      <c r="B218" s="68" t="s">
        <v>1554</v>
      </c>
      <c r="C218" s="75" t="s">
        <v>1116</v>
      </c>
      <c r="D218" s="70">
        <v>0</v>
      </c>
    </row>
    <row r="219" s="50" customFormat="1" ht="25" hidden="1" customHeight="1" spans="1:4">
      <c r="A219" s="67">
        <f t="shared" si="3"/>
        <v>11</v>
      </c>
      <c r="B219" s="68" t="s">
        <v>1555</v>
      </c>
      <c r="C219" s="75" t="s">
        <v>1556</v>
      </c>
      <c r="D219" s="70">
        <v>0</v>
      </c>
    </row>
    <row r="220" s="50" customFormat="1" ht="25" hidden="1" customHeight="1" spans="1:4">
      <c r="A220" s="67">
        <f t="shared" si="3"/>
        <v>11</v>
      </c>
      <c r="B220" s="68" t="s">
        <v>1557</v>
      </c>
      <c r="C220" s="75" t="s">
        <v>1558</v>
      </c>
      <c r="D220" s="70">
        <v>0</v>
      </c>
    </row>
    <row r="221" s="50" customFormat="1" ht="25" hidden="1" customHeight="1" spans="1:4">
      <c r="A221" s="67">
        <f t="shared" si="3"/>
        <v>11</v>
      </c>
      <c r="B221" s="68" t="s">
        <v>1559</v>
      </c>
      <c r="C221" s="75" t="s">
        <v>1560</v>
      </c>
      <c r="D221" s="70">
        <v>0</v>
      </c>
    </row>
    <row r="222" s="50" customFormat="1" ht="25" hidden="1" customHeight="1" spans="1:4">
      <c r="A222" s="67">
        <f t="shared" si="3"/>
        <v>11</v>
      </c>
      <c r="B222" s="68" t="s">
        <v>1561</v>
      </c>
      <c r="C222" s="75" t="s">
        <v>1562</v>
      </c>
      <c r="D222" s="70">
        <v>0</v>
      </c>
    </row>
    <row r="223" s="50" customFormat="1" ht="25" hidden="1" customHeight="1" spans="1:4">
      <c r="A223" s="67">
        <f t="shared" si="3"/>
        <v>11</v>
      </c>
      <c r="B223" s="68" t="s">
        <v>1563</v>
      </c>
      <c r="C223" s="75" t="s">
        <v>1564</v>
      </c>
      <c r="D223" s="70">
        <v>0</v>
      </c>
    </row>
    <row r="224" s="50" customFormat="1" ht="25" hidden="1" customHeight="1" spans="1:4">
      <c r="A224" s="67">
        <f t="shared" si="3"/>
        <v>11</v>
      </c>
      <c r="B224" s="68" t="s">
        <v>1565</v>
      </c>
      <c r="C224" s="75" t="s">
        <v>1566</v>
      </c>
      <c r="D224" s="70">
        <v>0</v>
      </c>
    </row>
    <row r="225" s="50" customFormat="1" ht="25" hidden="1" customHeight="1" spans="1:4">
      <c r="A225" s="67">
        <f t="shared" si="3"/>
        <v>11</v>
      </c>
      <c r="B225" s="68" t="s">
        <v>1567</v>
      </c>
      <c r="C225" s="75" t="s">
        <v>1568</v>
      </c>
      <c r="D225" s="70">
        <v>0</v>
      </c>
    </row>
    <row r="226" s="50" customFormat="1" ht="25" hidden="1" customHeight="1" spans="1:4">
      <c r="A226" s="67">
        <f t="shared" si="3"/>
        <v>11</v>
      </c>
      <c r="B226" s="68" t="s">
        <v>1569</v>
      </c>
      <c r="C226" s="75" t="s">
        <v>1570</v>
      </c>
      <c r="D226" s="70">
        <v>0</v>
      </c>
    </row>
    <row r="227" s="50" customFormat="1" ht="25" hidden="1" customHeight="1" spans="1:4">
      <c r="A227" s="67">
        <f t="shared" si="3"/>
        <v>11</v>
      </c>
      <c r="B227" s="68" t="s">
        <v>1571</v>
      </c>
      <c r="C227" s="75" t="s">
        <v>1572</v>
      </c>
      <c r="D227" s="70">
        <v>0</v>
      </c>
    </row>
    <row r="228" s="50" customFormat="1" ht="25" hidden="1" customHeight="1" spans="1:4">
      <c r="A228" s="67">
        <f t="shared" si="3"/>
        <v>11</v>
      </c>
      <c r="B228" s="68" t="s">
        <v>1573</v>
      </c>
      <c r="C228" s="75" t="s">
        <v>1574</v>
      </c>
      <c r="D228" s="70">
        <v>0</v>
      </c>
    </row>
    <row r="229" s="50" customFormat="1" ht="25" hidden="1" customHeight="1" spans="1:4">
      <c r="A229" s="67">
        <f t="shared" si="3"/>
        <v>11</v>
      </c>
      <c r="B229" s="68" t="s">
        <v>1575</v>
      </c>
      <c r="C229" s="75" t="s">
        <v>1576</v>
      </c>
      <c r="D229" s="70">
        <v>0</v>
      </c>
    </row>
    <row r="230" s="50" customFormat="1" ht="25" hidden="1" customHeight="1" spans="1:4">
      <c r="A230" s="67">
        <f t="shared" si="3"/>
        <v>11</v>
      </c>
      <c r="B230" s="68" t="s">
        <v>1577</v>
      </c>
      <c r="C230" s="75" t="s">
        <v>1578</v>
      </c>
      <c r="D230" s="70">
        <v>0</v>
      </c>
    </row>
    <row r="231" s="50" customFormat="1" ht="25" hidden="1" customHeight="1" spans="1:4">
      <c r="A231" s="67">
        <f t="shared" si="3"/>
        <v>11</v>
      </c>
      <c r="B231" s="68" t="s">
        <v>1579</v>
      </c>
      <c r="C231" s="75" t="s">
        <v>1580</v>
      </c>
      <c r="D231" s="70">
        <v>0</v>
      </c>
    </row>
    <row r="232" s="50" customFormat="1" ht="25" hidden="1" customHeight="1" spans="1:4">
      <c r="A232" s="67">
        <f t="shared" si="3"/>
        <v>11</v>
      </c>
      <c r="B232" s="68" t="s">
        <v>1581</v>
      </c>
      <c r="C232" s="75" t="s">
        <v>1582</v>
      </c>
      <c r="D232" s="70">
        <v>0</v>
      </c>
    </row>
    <row r="233" s="50" customFormat="1" ht="25" hidden="1" customHeight="1" spans="1:4">
      <c r="A233" s="67">
        <f t="shared" si="3"/>
        <v>11</v>
      </c>
      <c r="B233" s="68" t="s">
        <v>1583</v>
      </c>
      <c r="C233" s="75" t="s">
        <v>1584</v>
      </c>
      <c r="D233" s="70">
        <v>0</v>
      </c>
    </row>
    <row r="234" s="50" customFormat="1" ht="25" hidden="1" customHeight="1" spans="1:4">
      <c r="A234" s="67">
        <f t="shared" si="3"/>
        <v>11</v>
      </c>
      <c r="B234" s="68" t="s">
        <v>1585</v>
      </c>
      <c r="C234" s="75" t="s">
        <v>1586</v>
      </c>
      <c r="D234" s="70">
        <v>0</v>
      </c>
    </row>
    <row r="235" s="50" customFormat="1" ht="25" hidden="1" customHeight="1" spans="1:4">
      <c r="A235" s="67">
        <f t="shared" si="3"/>
        <v>11</v>
      </c>
      <c r="B235" s="68" t="s">
        <v>1587</v>
      </c>
      <c r="C235" s="75" t="s">
        <v>1588</v>
      </c>
      <c r="D235" s="70">
        <v>0</v>
      </c>
    </row>
    <row r="236" s="50" customFormat="1" ht="25" hidden="1" customHeight="1" spans="1:4">
      <c r="A236" s="67">
        <f t="shared" si="3"/>
        <v>3</v>
      </c>
      <c r="B236" s="68" t="s">
        <v>1589</v>
      </c>
      <c r="C236" s="75" t="s">
        <v>1590</v>
      </c>
      <c r="D236" s="70">
        <v>0</v>
      </c>
    </row>
    <row r="237" s="50" customFormat="1" ht="25" hidden="1" customHeight="1" spans="1:4">
      <c r="A237" s="67">
        <f t="shared" si="3"/>
        <v>7</v>
      </c>
      <c r="B237" s="68" t="s">
        <v>1591</v>
      </c>
      <c r="C237" s="75" t="s">
        <v>1127</v>
      </c>
      <c r="D237" s="70">
        <v>0</v>
      </c>
    </row>
    <row r="238" s="50" customFormat="1" ht="25" hidden="1" customHeight="1" spans="1:4">
      <c r="A238" s="67">
        <f t="shared" si="3"/>
        <v>11</v>
      </c>
      <c r="B238" s="68" t="s">
        <v>1592</v>
      </c>
      <c r="C238" s="75" t="s">
        <v>1593</v>
      </c>
      <c r="D238" s="70">
        <v>0</v>
      </c>
    </row>
    <row r="239" s="50" customFormat="1" ht="25" hidden="1" customHeight="1" spans="1:4">
      <c r="A239" s="67">
        <f t="shared" si="3"/>
        <v>11</v>
      </c>
      <c r="B239" s="68" t="s">
        <v>1594</v>
      </c>
      <c r="C239" s="75" t="s">
        <v>1595</v>
      </c>
      <c r="D239" s="70">
        <v>0</v>
      </c>
    </row>
    <row r="240" s="50" customFormat="1" ht="25" hidden="1" customHeight="1" spans="1:4">
      <c r="A240" s="67">
        <f t="shared" si="3"/>
        <v>11</v>
      </c>
      <c r="B240" s="68" t="s">
        <v>1596</v>
      </c>
      <c r="C240" s="75" t="s">
        <v>1597</v>
      </c>
      <c r="D240" s="70">
        <v>0</v>
      </c>
    </row>
    <row r="241" s="50" customFormat="1" ht="25" hidden="1" customHeight="1" spans="1:4">
      <c r="A241" s="67">
        <f t="shared" si="3"/>
        <v>11</v>
      </c>
      <c r="B241" s="68" t="s">
        <v>1598</v>
      </c>
      <c r="C241" s="75" t="s">
        <v>1599</v>
      </c>
      <c r="D241" s="70">
        <v>0</v>
      </c>
    </row>
    <row r="242" s="50" customFormat="1" ht="25" hidden="1" customHeight="1" spans="1:4">
      <c r="A242" s="67">
        <f t="shared" si="3"/>
        <v>11</v>
      </c>
      <c r="B242" s="68" t="s">
        <v>1600</v>
      </c>
      <c r="C242" s="75" t="s">
        <v>1601</v>
      </c>
      <c r="D242" s="70">
        <v>0</v>
      </c>
    </row>
    <row r="243" s="50" customFormat="1" ht="25" hidden="1" customHeight="1" spans="1:4">
      <c r="A243" s="67">
        <f t="shared" si="3"/>
        <v>11</v>
      </c>
      <c r="B243" s="68" t="s">
        <v>1602</v>
      </c>
      <c r="C243" s="75" t="s">
        <v>1603</v>
      </c>
      <c r="D243" s="70">
        <v>0</v>
      </c>
    </row>
    <row r="244" s="50" customFormat="1" ht="25" hidden="1" customHeight="1" spans="1:4">
      <c r="A244" s="67">
        <f t="shared" si="3"/>
        <v>11</v>
      </c>
      <c r="B244" s="68" t="s">
        <v>1604</v>
      </c>
      <c r="C244" s="75" t="s">
        <v>1605</v>
      </c>
      <c r="D244" s="70">
        <v>0</v>
      </c>
    </row>
    <row r="245" s="50" customFormat="1" ht="25" hidden="1" customHeight="1" spans="1:4">
      <c r="A245" s="67">
        <f t="shared" si="3"/>
        <v>11</v>
      </c>
      <c r="B245" s="68" t="s">
        <v>1606</v>
      </c>
      <c r="C245" s="75" t="s">
        <v>1607</v>
      </c>
      <c r="D245" s="70">
        <v>0</v>
      </c>
    </row>
    <row r="246" s="50" customFormat="1" ht="25" hidden="1" customHeight="1" spans="1:4">
      <c r="A246" s="67">
        <f t="shared" si="3"/>
        <v>11</v>
      </c>
      <c r="B246" s="68" t="s">
        <v>1608</v>
      </c>
      <c r="C246" s="75" t="s">
        <v>1609</v>
      </c>
      <c r="D246" s="70">
        <v>0</v>
      </c>
    </row>
    <row r="247" s="50" customFormat="1" ht="25" hidden="1" customHeight="1" spans="1:4">
      <c r="A247" s="67">
        <f t="shared" si="3"/>
        <v>11</v>
      </c>
      <c r="B247" s="68" t="s">
        <v>1610</v>
      </c>
      <c r="C247" s="75" t="s">
        <v>1611</v>
      </c>
      <c r="D247" s="70">
        <v>0</v>
      </c>
    </row>
    <row r="248" s="50" customFormat="1" ht="25" hidden="1" customHeight="1" spans="1:4">
      <c r="A248" s="67">
        <f t="shared" si="3"/>
        <v>11</v>
      </c>
      <c r="B248" s="68" t="s">
        <v>1612</v>
      </c>
      <c r="C248" s="75" t="s">
        <v>1613</v>
      </c>
      <c r="D248" s="70">
        <v>0</v>
      </c>
    </row>
    <row r="249" s="50" customFormat="1" ht="25" hidden="1" customHeight="1" spans="1:4">
      <c r="A249" s="67">
        <f t="shared" si="3"/>
        <v>11</v>
      </c>
      <c r="B249" s="68" t="s">
        <v>1614</v>
      </c>
      <c r="C249" s="75" t="s">
        <v>1615</v>
      </c>
      <c r="D249" s="70">
        <v>0</v>
      </c>
    </row>
    <row r="250" s="50" customFormat="1" ht="25" hidden="1" customHeight="1" spans="1:4">
      <c r="A250" s="67">
        <f t="shared" si="3"/>
        <v>11</v>
      </c>
      <c r="B250" s="68" t="s">
        <v>1616</v>
      </c>
      <c r="C250" s="75" t="s">
        <v>1617</v>
      </c>
      <c r="D250" s="70">
        <v>0</v>
      </c>
    </row>
    <row r="251" s="50" customFormat="1" ht="25" hidden="1" customHeight="1" spans="1:4">
      <c r="A251" s="67">
        <f t="shared" si="3"/>
        <v>11</v>
      </c>
      <c r="B251" s="68" t="s">
        <v>1618</v>
      </c>
      <c r="C251" s="75" t="s">
        <v>1619</v>
      </c>
      <c r="D251" s="70">
        <v>0</v>
      </c>
    </row>
    <row r="252" s="50" customFormat="1" ht="25" hidden="1" customHeight="1" spans="1:4">
      <c r="A252" s="67">
        <f t="shared" si="3"/>
        <v>11</v>
      </c>
      <c r="B252" s="68" t="s">
        <v>1620</v>
      </c>
      <c r="C252" s="75" t="s">
        <v>1621</v>
      </c>
      <c r="D252" s="70">
        <v>0</v>
      </c>
    </row>
    <row r="253" s="50" customFormat="1" ht="25" hidden="1" customHeight="1" spans="1:4">
      <c r="A253" s="67">
        <f t="shared" si="3"/>
        <v>11</v>
      </c>
      <c r="B253" s="68" t="s">
        <v>1622</v>
      </c>
      <c r="C253" s="75" t="s">
        <v>1623</v>
      </c>
      <c r="D253" s="70">
        <v>0</v>
      </c>
    </row>
    <row r="254" s="50" customFormat="1" ht="25" hidden="1" customHeight="1" spans="1:4">
      <c r="A254" s="67">
        <f t="shared" si="3"/>
        <v>11</v>
      </c>
      <c r="B254" s="68" t="s">
        <v>1624</v>
      </c>
      <c r="C254" s="75" t="s">
        <v>1625</v>
      </c>
      <c r="D254" s="70">
        <v>0</v>
      </c>
    </row>
    <row r="255" s="50" customFormat="1" ht="25" hidden="1" customHeight="1" spans="1:4">
      <c r="A255" s="67">
        <f t="shared" si="3"/>
        <v>3</v>
      </c>
      <c r="B255" s="68" t="s">
        <v>1626</v>
      </c>
      <c r="C255" s="75" t="s">
        <v>1627</v>
      </c>
      <c r="D255" s="70">
        <v>0</v>
      </c>
    </row>
    <row r="256" s="50" customFormat="1" ht="25" hidden="1" customHeight="1" spans="1:4">
      <c r="A256" s="67">
        <f t="shared" si="3"/>
        <v>7</v>
      </c>
      <c r="B256" s="68" t="s">
        <v>1628</v>
      </c>
      <c r="C256" s="75" t="s">
        <v>1629</v>
      </c>
      <c r="D256" s="70">
        <v>0</v>
      </c>
    </row>
    <row r="257" s="50" customFormat="1" ht="25" hidden="1" customHeight="1" spans="1:4">
      <c r="A257" s="67">
        <f t="shared" si="3"/>
        <v>11</v>
      </c>
      <c r="B257" s="68" t="s">
        <v>1630</v>
      </c>
      <c r="C257" s="75" t="s">
        <v>1631</v>
      </c>
      <c r="D257" s="70">
        <v>0</v>
      </c>
    </row>
    <row r="258" s="50" customFormat="1" ht="25" hidden="1" customHeight="1" spans="1:4">
      <c r="A258" s="67">
        <f t="shared" si="3"/>
        <v>11</v>
      </c>
      <c r="B258" s="68" t="s">
        <v>1632</v>
      </c>
      <c r="C258" s="75" t="s">
        <v>1633</v>
      </c>
      <c r="D258" s="70">
        <v>0</v>
      </c>
    </row>
    <row r="259" s="50" customFormat="1" ht="25" hidden="1" customHeight="1" spans="1:4">
      <c r="A259" s="67">
        <f t="shared" si="3"/>
        <v>11</v>
      </c>
      <c r="B259" s="68" t="s">
        <v>1634</v>
      </c>
      <c r="C259" s="75" t="s">
        <v>1635</v>
      </c>
      <c r="D259" s="70">
        <v>0</v>
      </c>
    </row>
    <row r="260" s="50" customFormat="1" ht="25" hidden="1" customHeight="1" spans="1:4">
      <c r="A260" s="67">
        <f t="shared" si="3"/>
        <v>11</v>
      </c>
      <c r="B260" s="68" t="s">
        <v>1636</v>
      </c>
      <c r="C260" s="75" t="s">
        <v>1637</v>
      </c>
      <c r="D260" s="70">
        <v>0</v>
      </c>
    </row>
    <row r="261" s="50" customFormat="1" ht="25" hidden="1" customHeight="1" spans="1:4">
      <c r="A261" s="67">
        <f t="shared" si="3"/>
        <v>11</v>
      </c>
      <c r="B261" s="68" t="s">
        <v>1638</v>
      </c>
      <c r="C261" s="75" t="s">
        <v>1639</v>
      </c>
      <c r="D261" s="70">
        <v>0</v>
      </c>
    </row>
    <row r="262" s="50" customFormat="1" ht="25" hidden="1" customHeight="1" spans="1:4">
      <c r="A262" s="67">
        <f t="shared" si="3"/>
        <v>11</v>
      </c>
      <c r="B262" s="68" t="s">
        <v>1640</v>
      </c>
      <c r="C262" s="75" t="s">
        <v>1641</v>
      </c>
      <c r="D262" s="70">
        <v>0</v>
      </c>
    </row>
    <row r="263" s="50" customFormat="1" ht="25" hidden="1" customHeight="1" spans="1:4">
      <c r="A263" s="67">
        <f t="shared" ref="A263:A293" si="4">LEN(B263)</f>
        <v>11</v>
      </c>
      <c r="B263" s="68" t="s">
        <v>1642</v>
      </c>
      <c r="C263" s="75" t="s">
        <v>1643</v>
      </c>
      <c r="D263" s="70">
        <v>0</v>
      </c>
    </row>
    <row r="264" s="50" customFormat="1" ht="25" hidden="1" customHeight="1" spans="1:4">
      <c r="A264" s="67">
        <f t="shared" si="4"/>
        <v>11</v>
      </c>
      <c r="B264" s="68" t="s">
        <v>1644</v>
      </c>
      <c r="C264" s="75" t="s">
        <v>1645</v>
      </c>
      <c r="D264" s="70">
        <v>0</v>
      </c>
    </row>
    <row r="265" s="50" customFormat="1" ht="25" hidden="1" customHeight="1" spans="1:4">
      <c r="A265" s="67">
        <f t="shared" si="4"/>
        <v>11</v>
      </c>
      <c r="B265" s="68" t="s">
        <v>1646</v>
      </c>
      <c r="C265" s="75" t="s">
        <v>1647</v>
      </c>
      <c r="D265" s="70">
        <v>0</v>
      </c>
    </row>
    <row r="266" s="50" customFormat="1" ht="25" hidden="1" customHeight="1" spans="1:4">
      <c r="A266" s="67">
        <f t="shared" si="4"/>
        <v>11</v>
      </c>
      <c r="B266" s="68" t="s">
        <v>1648</v>
      </c>
      <c r="C266" s="75" t="s">
        <v>1649</v>
      </c>
      <c r="D266" s="70">
        <v>0</v>
      </c>
    </row>
    <row r="267" s="50" customFormat="1" ht="25" hidden="1" customHeight="1" spans="1:4">
      <c r="A267" s="67">
        <f t="shared" si="4"/>
        <v>11</v>
      </c>
      <c r="B267" s="68" t="s">
        <v>1650</v>
      </c>
      <c r="C267" s="75" t="s">
        <v>1651</v>
      </c>
      <c r="D267" s="70">
        <v>0</v>
      </c>
    </row>
    <row r="268" s="50" customFormat="1" ht="25" hidden="1" customHeight="1" spans="1:4">
      <c r="A268" s="67">
        <f t="shared" si="4"/>
        <v>11</v>
      </c>
      <c r="B268" s="68" t="s">
        <v>1652</v>
      </c>
      <c r="C268" s="75" t="s">
        <v>1653</v>
      </c>
      <c r="D268" s="70">
        <v>0</v>
      </c>
    </row>
    <row r="269" s="50" customFormat="1" ht="25" hidden="1" customHeight="1" spans="1:4">
      <c r="A269" s="67">
        <f t="shared" si="4"/>
        <v>11</v>
      </c>
      <c r="B269" s="68" t="s">
        <v>1654</v>
      </c>
      <c r="C269" s="75" t="s">
        <v>1655</v>
      </c>
      <c r="D269" s="70">
        <v>0</v>
      </c>
    </row>
    <row r="270" s="50" customFormat="1" ht="25" hidden="1" customHeight="1" spans="1:4">
      <c r="A270" s="67">
        <f t="shared" si="4"/>
        <v>11</v>
      </c>
      <c r="B270" s="68" t="s">
        <v>1656</v>
      </c>
      <c r="C270" s="75" t="s">
        <v>1657</v>
      </c>
      <c r="D270" s="70">
        <v>0</v>
      </c>
    </row>
    <row r="271" s="50" customFormat="1" ht="25" hidden="1" customHeight="1" spans="1:4">
      <c r="A271" s="67">
        <f t="shared" si="4"/>
        <v>11</v>
      </c>
      <c r="B271" s="68" t="s">
        <v>1658</v>
      </c>
      <c r="C271" s="75" t="s">
        <v>1659</v>
      </c>
      <c r="D271" s="70">
        <v>0</v>
      </c>
    </row>
    <row r="272" s="50" customFormat="1" ht="25" hidden="1" customHeight="1" spans="1:4">
      <c r="A272" s="67">
        <f t="shared" si="4"/>
        <v>11</v>
      </c>
      <c r="B272" s="68" t="s">
        <v>1660</v>
      </c>
      <c r="C272" s="75" t="s">
        <v>1661</v>
      </c>
      <c r="D272" s="70">
        <v>0</v>
      </c>
    </row>
    <row r="273" s="50" customFormat="1" ht="25" hidden="1" customHeight="1" spans="1:4">
      <c r="A273" s="67">
        <f t="shared" si="4"/>
        <v>11</v>
      </c>
      <c r="B273" s="68" t="s">
        <v>1662</v>
      </c>
      <c r="C273" s="75" t="s">
        <v>1663</v>
      </c>
      <c r="D273" s="70">
        <v>0</v>
      </c>
    </row>
    <row r="274" s="50" customFormat="1" ht="25" hidden="1" customHeight="1" spans="1:4">
      <c r="A274" s="67">
        <f t="shared" si="4"/>
        <v>3</v>
      </c>
      <c r="B274" s="68" t="s">
        <v>1664</v>
      </c>
      <c r="C274" s="75" t="s">
        <v>1665</v>
      </c>
      <c r="D274" s="70">
        <v>0</v>
      </c>
    </row>
    <row r="275" s="50" customFormat="1" ht="25" hidden="1" customHeight="1" spans="1:4">
      <c r="A275" s="67">
        <f t="shared" si="4"/>
        <v>7</v>
      </c>
      <c r="B275" s="68" t="s">
        <v>1666</v>
      </c>
      <c r="C275" s="75" t="s">
        <v>1667</v>
      </c>
      <c r="D275" s="70">
        <v>0</v>
      </c>
    </row>
    <row r="276" s="50" customFormat="1" ht="25" hidden="1" customHeight="1" spans="1:4">
      <c r="A276" s="67">
        <f t="shared" si="4"/>
        <v>11</v>
      </c>
      <c r="B276" s="68" t="s">
        <v>1668</v>
      </c>
      <c r="C276" s="75" t="s">
        <v>1669</v>
      </c>
      <c r="D276" s="70">
        <v>0</v>
      </c>
    </row>
    <row r="277" s="50" customFormat="1" ht="25" hidden="1" customHeight="1" spans="1:4">
      <c r="A277" s="67">
        <f t="shared" si="4"/>
        <v>11</v>
      </c>
      <c r="B277" s="68" t="s">
        <v>1670</v>
      </c>
      <c r="C277" s="75" t="s">
        <v>1671</v>
      </c>
      <c r="D277" s="70">
        <v>0</v>
      </c>
    </row>
    <row r="278" s="50" customFormat="1" ht="25" hidden="1" customHeight="1" spans="1:4">
      <c r="A278" s="67">
        <f t="shared" si="4"/>
        <v>11</v>
      </c>
      <c r="B278" s="68" t="s">
        <v>1672</v>
      </c>
      <c r="C278" s="75" t="s">
        <v>1673</v>
      </c>
      <c r="D278" s="70">
        <v>0</v>
      </c>
    </row>
    <row r="279" s="50" customFormat="1" ht="25" hidden="1" customHeight="1" spans="1:4">
      <c r="A279" s="67">
        <f t="shared" si="4"/>
        <v>11</v>
      </c>
      <c r="B279" s="68" t="s">
        <v>1674</v>
      </c>
      <c r="C279" s="75" t="s">
        <v>1675</v>
      </c>
      <c r="D279" s="70">
        <v>0</v>
      </c>
    </row>
    <row r="280" s="50" customFormat="1" ht="25" hidden="1" customHeight="1" spans="1:4">
      <c r="A280" s="67">
        <f t="shared" si="4"/>
        <v>11</v>
      </c>
      <c r="B280" s="68" t="s">
        <v>1676</v>
      </c>
      <c r="C280" s="75" t="s">
        <v>1677</v>
      </c>
      <c r="D280" s="70">
        <v>0</v>
      </c>
    </row>
    <row r="281" s="50" customFormat="1" ht="25" hidden="1" customHeight="1" spans="1:4">
      <c r="A281" s="67">
        <f t="shared" si="4"/>
        <v>11</v>
      </c>
      <c r="B281" s="68" t="s">
        <v>1678</v>
      </c>
      <c r="C281" s="75" t="s">
        <v>1679</v>
      </c>
      <c r="D281" s="70">
        <v>0</v>
      </c>
    </row>
    <row r="282" s="50" customFormat="1" ht="25" hidden="1" customHeight="1" spans="1:4">
      <c r="A282" s="67">
        <f t="shared" si="4"/>
        <v>11</v>
      </c>
      <c r="B282" s="68" t="s">
        <v>1680</v>
      </c>
      <c r="C282" s="75" t="s">
        <v>1681</v>
      </c>
      <c r="D282" s="70">
        <v>0</v>
      </c>
    </row>
    <row r="283" s="50" customFormat="1" ht="25" hidden="1" customHeight="1" spans="1:4">
      <c r="A283" s="67">
        <f t="shared" si="4"/>
        <v>11</v>
      </c>
      <c r="B283" s="68" t="s">
        <v>1682</v>
      </c>
      <c r="C283" s="75" t="s">
        <v>1683</v>
      </c>
      <c r="D283" s="70">
        <v>0</v>
      </c>
    </row>
    <row r="284" s="50" customFormat="1" ht="25" hidden="1" customHeight="1" spans="1:4">
      <c r="A284" s="67">
        <f t="shared" si="4"/>
        <v>11</v>
      </c>
      <c r="B284" s="68" t="s">
        <v>1684</v>
      </c>
      <c r="C284" s="75" t="s">
        <v>1685</v>
      </c>
      <c r="D284" s="70">
        <v>0</v>
      </c>
    </row>
    <row r="285" s="50" customFormat="1" ht="25" hidden="1" customHeight="1" spans="1:4">
      <c r="A285" s="67">
        <f t="shared" si="4"/>
        <v>11</v>
      </c>
      <c r="B285" s="68" t="s">
        <v>1686</v>
      </c>
      <c r="C285" s="75" t="s">
        <v>1687</v>
      </c>
      <c r="D285" s="70">
        <v>0</v>
      </c>
    </row>
    <row r="286" s="50" customFormat="1" ht="25" hidden="1" customHeight="1" spans="1:4">
      <c r="A286" s="67">
        <f t="shared" si="4"/>
        <v>11</v>
      </c>
      <c r="B286" s="68" t="s">
        <v>1688</v>
      </c>
      <c r="C286" s="75" t="s">
        <v>1689</v>
      </c>
      <c r="D286" s="70">
        <v>0</v>
      </c>
    </row>
    <row r="287" s="50" customFormat="1" ht="25" hidden="1" customHeight="1" spans="1:4">
      <c r="A287" s="67">
        <f t="shared" si="4"/>
        <v>11</v>
      </c>
      <c r="B287" s="68" t="s">
        <v>1690</v>
      </c>
      <c r="C287" s="75" t="s">
        <v>1691</v>
      </c>
      <c r="D287" s="70">
        <v>0</v>
      </c>
    </row>
    <row r="288" s="50" customFormat="1" ht="25" hidden="1" customHeight="1" spans="1:4">
      <c r="A288" s="67">
        <f t="shared" si="4"/>
        <v>11</v>
      </c>
      <c r="B288" s="68" t="s">
        <v>1692</v>
      </c>
      <c r="C288" s="75" t="s">
        <v>1693</v>
      </c>
      <c r="D288" s="70">
        <v>0</v>
      </c>
    </row>
    <row r="289" s="50" customFormat="1" ht="25" hidden="1" customHeight="1" spans="1:4">
      <c r="A289" s="67">
        <f t="shared" si="4"/>
        <v>11</v>
      </c>
      <c r="B289" s="68" t="s">
        <v>1694</v>
      </c>
      <c r="C289" s="75" t="s">
        <v>1695</v>
      </c>
      <c r="D289" s="70">
        <v>0</v>
      </c>
    </row>
    <row r="290" s="50" customFormat="1" ht="25" hidden="1" customHeight="1" spans="1:4">
      <c r="A290" s="67">
        <f t="shared" si="4"/>
        <v>11</v>
      </c>
      <c r="B290" s="68" t="s">
        <v>1696</v>
      </c>
      <c r="C290" s="75" t="s">
        <v>1697</v>
      </c>
      <c r="D290" s="70">
        <v>0</v>
      </c>
    </row>
    <row r="291" s="50" customFormat="1" ht="25" hidden="1" customHeight="1" spans="1:4">
      <c r="A291" s="67">
        <f t="shared" si="4"/>
        <v>11</v>
      </c>
      <c r="B291" s="68" t="s">
        <v>1698</v>
      </c>
      <c r="C291" s="75" t="s">
        <v>1699</v>
      </c>
      <c r="D291" s="70">
        <v>0</v>
      </c>
    </row>
    <row r="292" s="50" customFormat="1" ht="25" hidden="1" customHeight="1" spans="1:4">
      <c r="A292" s="67">
        <f t="shared" si="4"/>
        <v>11</v>
      </c>
      <c r="B292" s="68" t="s">
        <v>1700</v>
      </c>
      <c r="C292" s="75" t="s">
        <v>1701</v>
      </c>
      <c r="D292" s="70">
        <v>0</v>
      </c>
    </row>
    <row r="293" s="50" customFormat="1" ht="25" customHeight="1" spans="1:4">
      <c r="A293" s="67">
        <f t="shared" si="4"/>
        <v>18</v>
      </c>
      <c r="B293" s="78" t="s">
        <v>1702</v>
      </c>
      <c r="C293" s="79"/>
      <c r="D293" s="79"/>
    </row>
  </sheetData>
  <autoFilter ref="B5:D293">
    <filterColumn colId="2">
      <filters>
        <filter val="465.30"/>
        <filter val="22,059.00"/>
        <filter val="2,500.00"/>
        <filter val="2,965.30"/>
        <filter val="备注：项目每年根据实际情况予以更新。"/>
        <filter val="14.15"/>
        <filter val="51.77"/>
        <filter val="92.47"/>
        <filter val="22,217.38"/>
        <filter val="158.39"/>
      </filters>
    </filterColumn>
    <extLst/>
  </autoFilter>
  <mergeCells count="4">
    <mergeCell ref="B1:D1"/>
    <mergeCell ref="B2:D2"/>
    <mergeCell ref="B5:C5"/>
    <mergeCell ref="B293:D293"/>
  </mergeCells>
  <printOptions horizontalCentered="1"/>
  <pageMargins left="0.51" right="0.51" top="0.79" bottom="0.39" header="0.2" footer="0.39"/>
  <pageSetup paperSize="9" scale="95" orientation="portrait" horizontalDpi="600" vertic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D86"/>
  <sheetViews>
    <sheetView showGridLines="0" showZeros="0" tabSelected="1" view="pageBreakPreview" zoomScale="85" zoomScaleNormal="100" workbookViewId="0">
      <selection activeCell="C52" sqref="C52"/>
    </sheetView>
  </sheetViews>
  <sheetFormatPr defaultColWidth="9.90833333333333" defaultRowHeight="15.75" outlineLevelCol="3"/>
  <cols>
    <col min="1" max="1" width="4.40833333333333" style="27" customWidth="1"/>
    <col min="2" max="2" width="14.2" style="28" customWidth="1"/>
    <col min="3" max="3" width="50.8083333333333" style="25" customWidth="1"/>
    <col min="4" max="4" width="22.025" style="29" customWidth="1"/>
    <col min="5" max="5" width="14.3333333333333" style="25"/>
    <col min="6" max="16384" width="9.90833333333333" style="25"/>
  </cols>
  <sheetData>
    <row r="1" ht="28" customHeight="1" spans="2:2">
      <c r="B1" s="1" t="s">
        <v>1703</v>
      </c>
    </row>
    <row r="2" ht="59" customHeight="1" spans="2:4">
      <c r="B2" s="30" t="s">
        <v>1704</v>
      </c>
      <c r="C2" s="31"/>
      <c r="D2" s="32"/>
    </row>
    <row r="3" ht="28.5" customHeight="1" spans="2:4">
      <c r="B3" s="33"/>
      <c r="C3" s="34"/>
      <c r="D3" s="35" t="s">
        <v>1705</v>
      </c>
    </row>
    <row r="4" ht="28" customHeight="1" spans="2:4">
      <c r="B4" s="36" t="s">
        <v>1706</v>
      </c>
      <c r="C4" s="17" t="s">
        <v>93</v>
      </c>
      <c r="D4" s="37" t="s">
        <v>4</v>
      </c>
    </row>
    <row r="5" ht="25" customHeight="1" spans="2:4">
      <c r="B5" s="36" t="s">
        <v>1707</v>
      </c>
      <c r="C5" s="38"/>
      <c r="D5" s="20">
        <f>D6+D11+D22+D30+D37+D41+D44+D48+D51+D57+D60+D65+D68+D75+D78</f>
        <v>99756.5</v>
      </c>
    </row>
    <row r="6" ht="25" customHeight="1" spans="1:4">
      <c r="A6" s="27">
        <f>LEN(B6)</f>
        <v>3</v>
      </c>
      <c r="B6" s="39" t="s">
        <v>1708</v>
      </c>
      <c r="C6" s="40" t="s">
        <v>1709</v>
      </c>
      <c r="D6" s="41">
        <v>21774.27</v>
      </c>
    </row>
    <row r="7" ht="25" customHeight="1" spans="1:4">
      <c r="A7" s="27">
        <f t="shared" ref="A7:A38" si="0">LEN(B7)</f>
        <v>5</v>
      </c>
      <c r="B7" s="42" t="s">
        <v>1710</v>
      </c>
      <c r="C7" s="21" t="s">
        <v>1711</v>
      </c>
      <c r="D7" s="41">
        <v>8952.76</v>
      </c>
    </row>
    <row r="8" ht="25" customHeight="1" spans="1:4">
      <c r="A8" s="27">
        <f t="shared" si="0"/>
        <v>5</v>
      </c>
      <c r="B8" s="42" t="s">
        <v>1712</v>
      </c>
      <c r="C8" s="21" t="s">
        <v>1713</v>
      </c>
      <c r="D8" s="41">
        <v>1862.03</v>
      </c>
    </row>
    <row r="9" ht="25" customHeight="1" spans="1:4">
      <c r="A9" s="27">
        <f t="shared" si="0"/>
        <v>5</v>
      </c>
      <c r="B9" s="42" t="s">
        <v>1714</v>
      </c>
      <c r="C9" s="21" t="s">
        <v>1715</v>
      </c>
      <c r="D9" s="41">
        <v>1085.56</v>
      </c>
    </row>
    <row r="10" ht="25" customHeight="1" spans="1:4">
      <c r="A10" s="27">
        <f t="shared" si="0"/>
        <v>5</v>
      </c>
      <c r="B10" s="42" t="s">
        <v>1716</v>
      </c>
      <c r="C10" s="21" t="s">
        <v>1717</v>
      </c>
      <c r="D10" s="41">
        <v>9873.92</v>
      </c>
    </row>
    <row r="11" s="25" customFormat="1" ht="25" customHeight="1" spans="1:4">
      <c r="A11" s="27">
        <f t="shared" si="0"/>
        <v>3</v>
      </c>
      <c r="B11" s="39" t="s">
        <v>1718</v>
      </c>
      <c r="C11" s="40" t="s">
        <v>1719</v>
      </c>
      <c r="D11" s="41">
        <v>19054.64</v>
      </c>
    </row>
    <row r="12" s="25" customFormat="1" ht="25" customHeight="1" spans="1:4">
      <c r="A12" s="27">
        <f t="shared" si="0"/>
        <v>5</v>
      </c>
      <c r="B12" s="42" t="s">
        <v>1720</v>
      </c>
      <c r="C12" s="21" t="s">
        <v>1721</v>
      </c>
      <c r="D12" s="41">
        <v>2668.39</v>
      </c>
    </row>
    <row r="13" s="25" customFormat="1" ht="25" customHeight="1" spans="1:4">
      <c r="A13" s="27">
        <f t="shared" si="0"/>
        <v>5</v>
      </c>
      <c r="B13" s="42" t="s">
        <v>1722</v>
      </c>
      <c r="C13" s="21" t="s">
        <v>1723</v>
      </c>
      <c r="D13" s="41">
        <v>1.6</v>
      </c>
    </row>
    <row r="14" s="26" customFormat="1" ht="25" customHeight="1" spans="1:4">
      <c r="A14" s="27">
        <f t="shared" si="0"/>
        <v>5</v>
      </c>
      <c r="B14" s="42" t="s">
        <v>1724</v>
      </c>
      <c r="C14" s="21" t="s">
        <v>1725</v>
      </c>
      <c r="D14" s="41">
        <v>51.94</v>
      </c>
    </row>
    <row r="15" s="25" customFormat="1" ht="25" customHeight="1" spans="1:4">
      <c r="A15" s="27">
        <f t="shared" si="0"/>
        <v>5</v>
      </c>
      <c r="B15" s="42" t="s">
        <v>1726</v>
      </c>
      <c r="C15" s="21" t="s">
        <v>1727</v>
      </c>
      <c r="D15" s="41">
        <v>111.39</v>
      </c>
    </row>
    <row r="16" s="25" customFormat="1" ht="25" customHeight="1" spans="1:4">
      <c r="A16" s="27">
        <f t="shared" si="0"/>
        <v>5</v>
      </c>
      <c r="B16" s="42" t="s">
        <v>1728</v>
      </c>
      <c r="C16" s="21" t="s">
        <v>1729</v>
      </c>
      <c r="D16" s="41">
        <v>8214.23</v>
      </c>
    </row>
    <row r="17" s="25" customFormat="1" ht="25" customHeight="1" spans="1:4">
      <c r="A17" s="27">
        <f t="shared" si="0"/>
        <v>5</v>
      </c>
      <c r="B17" s="42" t="s">
        <v>1730</v>
      </c>
      <c r="C17" s="21" t="s">
        <v>1731</v>
      </c>
      <c r="D17" s="41">
        <v>8.07</v>
      </c>
    </row>
    <row r="18" ht="28" customHeight="1" spans="1:4">
      <c r="A18" s="27">
        <f t="shared" si="0"/>
        <v>5</v>
      </c>
      <c r="B18" s="42" t="s">
        <v>1732</v>
      </c>
      <c r="C18" s="21" t="s">
        <v>1733</v>
      </c>
      <c r="D18" s="41">
        <v>1.62</v>
      </c>
    </row>
    <row r="19" s="25" customFormat="1" ht="25" customHeight="1" spans="1:4">
      <c r="A19" s="27">
        <f t="shared" si="0"/>
        <v>5</v>
      </c>
      <c r="B19" s="42" t="s">
        <v>1734</v>
      </c>
      <c r="C19" s="21" t="s">
        <v>1735</v>
      </c>
      <c r="D19" s="41">
        <v>139.15</v>
      </c>
    </row>
    <row r="20" s="25" customFormat="1" ht="25" customHeight="1" spans="1:4">
      <c r="A20" s="27">
        <f t="shared" si="0"/>
        <v>5</v>
      </c>
      <c r="B20" s="42" t="s">
        <v>1736</v>
      </c>
      <c r="C20" s="21" t="s">
        <v>1737</v>
      </c>
      <c r="D20" s="41">
        <v>207.72</v>
      </c>
    </row>
    <row r="21" s="25" customFormat="1" ht="25" customHeight="1" spans="1:4">
      <c r="A21" s="27">
        <f t="shared" si="0"/>
        <v>5</v>
      </c>
      <c r="B21" s="42" t="s">
        <v>1738</v>
      </c>
      <c r="C21" s="21" t="s">
        <v>1739</v>
      </c>
      <c r="D21" s="41">
        <v>7650.52</v>
      </c>
    </row>
    <row r="22" s="25" customFormat="1" ht="25" customHeight="1" spans="1:4">
      <c r="A22" s="27">
        <f t="shared" si="0"/>
        <v>3</v>
      </c>
      <c r="B22" s="39" t="s">
        <v>1740</v>
      </c>
      <c r="C22" s="40" t="s">
        <v>1741</v>
      </c>
      <c r="D22" s="41">
        <v>504.4</v>
      </c>
    </row>
    <row r="23" ht="25" customHeight="1" spans="1:4">
      <c r="A23" s="27">
        <f t="shared" si="0"/>
        <v>5</v>
      </c>
      <c r="B23" s="42" t="s">
        <v>1742</v>
      </c>
      <c r="C23" s="21" t="s">
        <v>1743</v>
      </c>
      <c r="D23" s="41">
        <v>6</v>
      </c>
    </row>
    <row r="24" s="25" customFormat="1" ht="25" customHeight="1" spans="1:4">
      <c r="A24" s="27">
        <f t="shared" si="0"/>
        <v>5</v>
      </c>
      <c r="B24" s="42" t="s">
        <v>1744</v>
      </c>
      <c r="C24" s="21" t="s">
        <v>1745</v>
      </c>
      <c r="D24" s="41">
        <v>5.92</v>
      </c>
    </row>
    <row r="25" s="25" customFormat="1" ht="25" hidden="1" customHeight="1" spans="1:4">
      <c r="A25" s="27">
        <f t="shared" si="0"/>
        <v>5</v>
      </c>
      <c r="B25" s="42" t="s">
        <v>1746</v>
      </c>
      <c r="C25" s="21" t="s">
        <v>1747</v>
      </c>
      <c r="D25" s="41">
        <v>0</v>
      </c>
    </row>
    <row r="26" ht="28" hidden="1" customHeight="1" spans="1:4">
      <c r="A26" s="27">
        <f t="shared" si="0"/>
        <v>5</v>
      </c>
      <c r="B26" s="42" t="s">
        <v>1748</v>
      </c>
      <c r="C26" s="21" t="s">
        <v>1749</v>
      </c>
      <c r="D26" s="41">
        <v>0</v>
      </c>
    </row>
    <row r="27" s="25" customFormat="1" ht="25" customHeight="1" spans="1:4">
      <c r="A27" s="27">
        <f t="shared" si="0"/>
        <v>5</v>
      </c>
      <c r="B27" s="42" t="s">
        <v>1750</v>
      </c>
      <c r="C27" s="21" t="s">
        <v>1751</v>
      </c>
      <c r="D27" s="41">
        <v>193.78</v>
      </c>
    </row>
    <row r="28" s="25" customFormat="1" ht="25" hidden="1" customHeight="1" spans="1:4">
      <c r="A28" s="27">
        <f t="shared" si="0"/>
        <v>5</v>
      </c>
      <c r="B28" s="42" t="s">
        <v>1752</v>
      </c>
      <c r="C28" s="21" t="s">
        <v>1753</v>
      </c>
      <c r="D28" s="41">
        <v>0</v>
      </c>
    </row>
    <row r="29" s="25" customFormat="1" ht="25" customHeight="1" spans="1:4">
      <c r="A29" s="27">
        <f t="shared" si="0"/>
        <v>5</v>
      </c>
      <c r="B29" s="42" t="s">
        <v>1754</v>
      </c>
      <c r="C29" s="21" t="s">
        <v>1755</v>
      </c>
      <c r="D29" s="41">
        <v>298.7</v>
      </c>
    </row>
    <row r="30" ht="25" hidden="1" customHeight="1" spans="1:4">
      <c r="A30" s="27">
        <f t="shared" si="0"/>
        <v>3</v>
      </c>
      <c r="B30" s="39" t="s">
        <v>1756</v>
      </c>
      <c r="C30" s="40" t="s">
        <v>1757</v>
      </c>
      <c r="D30" s="41">
        <v>0</v>
      </c>
    </row>
    <row r="31" ht="28" hidden="1" customHeight="1" spans="1:4">
      <c r="A31" s="27">
        <f t="shared" si="0"/>
        <v>5</v>
      </c>
      <c r="B31" s="43" t="s">
        <v>1758</v>
      </c>
      <c r="C31" s="44" t="s">
        <v>1743</v>
      </c>
      <c r="D31" s="41">
        <v>0</v>
      </c>
    </row>
    <row r="32" ht="28" hidden="1" customHeight="1" spans="1:4">
      <c r="A32" s="27">
        <f t="shared" si="0"/>
        <v>5</v>
      </c>
      <c r="B32" s="43" t="s">
        <v>1759</v>
      </c>
      <c r="C32" s="44" t="s">
        <v>1745</v>
      </c>
      <c r="D32" s="41">
        <v>0</v>
      </c>
    </row>
    <row r="33" ht="28" hidden="1" customHeight="1" spans="1:4">
      <c r="A33" s="27">
        <f t="shared" si="0"/>
        <v>5</v>
      </c>
      <c r="B33" s="43" t="s">
        <v>1760</v>
      </c>
      <c r="C33" s="44" t="s">
        <v>1747</v>
      </c>
      <c r="D33" s="41">
        <v>0</v>
      </c>
    </row>
    <row r="34" ht="25" hidden="1" customHeight="1" spans="1:4">
      <c r="A34" s="27">
        <f t="shared" si="0"/>
        <v>5</v>
      </c>
      <c r="B34" s="42" t="s">
        <v>1761</v>
      </c>
      <c r="C34" s="21" t="s">
        <v>1751</v>
      </c>
      <c r="D34" s="41">
        <v>0</v>
      </c>
    </row>
    <row r="35" ht="28" hidden="1" customHeight="1" spans="1:4">
      <c r="A35" s="27">
        <f t="shared" si="0"/>
        <v>5</v>
      </c>
      <c r="B35" s="43" t="s">
        <v>1762</v>
      </c>
      <c r="C35" s="44" t="s">
        <v>1753</v>
      </c>
      <c r="D35" s="41">
        <v>0</v>
      </c>
    </row>
    <row r="36" ht="28" hidden="1" customHeight="1" spans="1:4">
      <c r="A36" s="27">
        <f t="shared" si="0"/>
        <v>5</v>
      </c>
      <c r="B36" s="43" t="s">
        <v>1763</v>
      </c>
      <c r="C36" s="45" t="s">
        <v>1755</v>
      </c>
      <c r="D36" s="41">
        <v>0</v>
      </c>
    </row>
    <row r="37" s="25" customFormat="1" ht="25" customHeight="1" spans="1:4">
      <c r="A37" s="27">
        <f t="shared" si="0"/>
        <v>3</v>
      </c>
      <c r="B37" s="39" t="s">
        <v>1764</v>
      </c>
      <c r="C37" s="40" t="s">
        <v>1765</v>
      </c>
      <c r="D37" s="41">
        <v>44709.02</v>
      </c>
    </row>
    <row r="38" s="25" customFormat="1" ht="25" customHeight="1" spans="1:4">
      <c r="A38" s="27">
        <f t="shared" si="0"/>
        <v>5</v>
      </c>
      <c r="B38" s="42" t="s">
        <v>1766</v>
      </c>
      <c r="C38" s="21" t="s">
        <v>1767</v>
      </c>
      <c r="D38" s="41">
        <v>35720.67</v>
      </c>
    </row>
    <row r="39" s="25" customFormat="1" ht="25" customHeight="1" spans="1:4">
      <c r="A39" s="27">
        <f t="shared" ref="A39:A82" si="1">LEN(B39)</f>
        <v>5</v>
      </c>
      <c r="B39" s="42" t="s">
        <v>1768</v>
      </c>
      <c r="C39" s="21" t="s">
        <v>1769</v>
      </c>
      <c r="D39" s="41">
        <v>8988.35</v>
      </c>
    </row>
    <row r="40" ht="28" hidden="1" customHeight="1" spans="1:4">
      <c r="A40" s="27">
        <f t="shared" si="1"/>
        <v>5</v>
      </c>
      <c r="B40" s="42" t="s">
        <v>1770</v>
      </c>
      <c r="C40" s="21" t="s">
        <v>1771</v>
      </c>
      <c r="D40" s="41">
        <v>0</v>
      </c>
    </row>
    <row r="41" s="25" customFormat="1" ht="25" customHeight="1" spans="1:4">
      <c r="A41" s="27">
        <f t="shared" si="1"/>
        <v>3</v>
      </c>
      <c r="B41" s="39" t="s">
        <v>1772</v>
      </c>
      <c r="C41" s="40" t="s">
        <v>1773</v>
      </c>
      <c r="D41" s="41">
        <v>1997.95</v>
      </c>
    </row>
    <row r="42" s="25" customFormat="1" ht="25" customHeight="1" spans="1:4">
      <c r="A42" s="27">
        <f t="shared" si="1"/>
        <v>5</v>
      </c>
      <c r="B42" s="42" t="s">
        <v>1774</v>
      </c>
      <c r="C42" s="21" t="s">
        <v>1775</v>
      </c>
      <c r="D42" s="41">
        <v>1993.82</v>
      </c>
    </row>
    <row r="43" ht="28" customHeight="1" spans="1:4">
      <c r="A43" s="27">
        <f t="shared" si="1"/>
        <v>5</v>
      </c>
      <c r="B43" s="43" t="s">
        <v>1776</v>
      </c>
      <c r="C43" s="21" t="s">
        <v>1777</v>
      </c>
      <c r="D43" s="41">
        <v>4.13</v>
      </c>
    </row>
    <row r="44" s="25" customFormat="1" ht="25" customHeight="1" spans="1:4">
      <c r="A44" s="27">
        <f t="shared" si="1"/>
        <v>3</v>
      </c>
      <c r="B44" s="39" t="s">
        <v>1778</v>
      </c>
      <c r="C44" s="40" t="s">
        <v>1779</v>
      </c>
      <c r="D44" s="41">
        <v>1000.21</v>
      </c>
    </row>
    <row r="45" s="25" customFormat="1" ht="28" customHeight="1" spans="1:4">
      <c r="A45" s="27">
        <f t="shared" si="1"/>
        <v>5</v>
      </c>
      <c r="B45" s="42" t="s">
        <v>1780</v>
      </c>
      <c r="C45" s="21" t="s">
        <v>1781</v>
      </c>
      <c r="D45" s="41">
        <v>109.13</v>
      </c>
    </row>
    <row r="46" ht="28" hidden="1" customHeight="1" spans="1:4">
      <c r="A46" s="27">
        <f t="shared" si="1"/>
        <v>5</v>
      </c>
      <c r="B46" s="42" t="s">
        <v>1782</v>
      </c>
      <c r="C46" s="21" t="s">
        <v>1783</v>
      </c>
      <c r="D46" s="41">
        <v>0</v>
      </c>
    </row>
    <row r="47" s="25" customFormat="1" ht="25" customHeight="1" spans="1:4">
      <c r="A47" s="27">
        <f t="shared" si="1"/>
        <v>5</v>
      </c>
      <c r="B47" s="42" t="s">
        <v>1784</v>
      </c>
      <c r="C47" s="21" t="s">
        <v>1785</v>
      </c>
      <c r="D47" s="41">
        <v>891.08</v>
      </c>
    </row>
    <row r="48" s="25" customFormat="1" ht="25" customHeight="1" spans="1:4">
      <c r="A48" s="27">
        <f t="shared" si="1"/>
        <v>3</v>
      </c>
      <c r="B48" s="39" t="s">
        <v>1786</v>
      </c>
      <c r="C48" s="40" t="s">
        <v>1787</v>
      </c>
      <c r="D48" s="41">
        <v>1057.35</v>
      </c>
    </row>
    <row r="49" ht="28" hidden="1" customHeight="1" spans="1:4">
      <c r="A49" s="27">
        <f t="shared" si="1"/>
        <v>5</v>
      </c>
      <c r="B49" s="43" t="s">
        <v>1788</v>
      </c>
      <c r="C49" s="44" t="s">
        <v>1789</v>
      </c>
      <c r="D49" s="41">
        <v>0</v>
      </c>
    </row>
    <row r="50" ht="28" hidden="1" customHeight="1" spans="1:4">
      <c r="A50" s="27">
        <f t="shared" si="1"/>
        <v>5</v>
      </c>
      <c r="B50" s="43" t="s">
        <v>1790</v>
      </c>
      <c r="C50" s="44" t="s">
        <v>1791</v>
      </c>
      <c r="D50" s="41">
        <v>0</v>
      </c>
    </row>
    <row r="51" s="25" customFormat="1" ht="25" customHeight="1" spans="1:4">
      <c r="A51" s="27">
        <f t="shared" si="1"/>
        <v>3</v>
      </c>
      <c r="B51" s="39" t="s">
        <v>1792</v>
      </c>
      <c r="C51" s="40" t="s">
        <v>1793</v>
      </c>
      <c r="D51" s="41">
        <v>7436.2</v>
      </c>
    </row>
    <row r="52" s="25" customFormat="1" ht="25" customHeight="1" spans="1:4">
      <c r="A52" s="27">
        <f t="shared" si="1"/>
        <v>5</v>
      </c>
      <c r="B52" s="42" t="s">
        <v>1794</v>
      </c>
      <c r="C52" s="21" t="s">
        <v>1795</v>
      </c>
      <c r="D52" s="41">
        <v>2147.87</v>
      </c>
    </row>
    <row r="53" s="25" customFormat="1" ht="25" customHeight="1" spans="1:4">
      <c r="A53" s="27">
        <f t="shared" si="1"/>
        <v>5</v>
      </c>
      <c r="B53" s="42" t="s">
        <v>1796</v>
      </c>
      <c r="C53" s="21" t="s">
        <v>1797</v>
      </c>
      <c r="D53" s="41">
        <v>8.53</v>
      </c>
    </row>
    <row r="54" s="25" customFormat="1" ht="28" customHeight="1" spans="1:4">
      <c r="A54" s="27">
        <f t="shared" si="1"/>
        <v>5</v>
      </c>
      <c r="B54" s="42" t="s">
        <v>1798</v>
      </c>
      <c r="C54" s="21" t="s">
        <v>1799</v>
      </c>
      <c r="D54" s="41">
        <v>16.55</v>
      </c>
    </row>
    <row r="55" s="25" customFormat="1" ht="25" customHeight="1" spans="1:4">
      <c r="A55" s="27">
        <f t="shared" si="1"/>
        <v>5</v>
      </c>
      <c r="B55" s="42" t="s">
        <v>1800</v>
      </c>
      <c r="C55" s="21" t="s">
        <v>1801</v>
      </c>
      <c r="D55" s="41">
        <v>3326.44</v>
      </c>
    </row>
    <row r="56" s="25" customFormat="1" ht="25" customHeight="1" spans="1:4">
      <c r="A56" s="27">
        <f t="shared" si="1"/>
        <v>5</v>
      </c>
      <c r="B56" s="42" t="s">
        <v>1802</v>
      </c>
      <c r="C56" s="21" t="s">
        <v>1803</v>
      </c>
      <c r="D56" s="41">
        <v>1936.8</v>
      </c>
    </row>
    <row r="57" s="25" customFormat="1" ht="28" hidden="1" customHeight="1" spans="1:4">
      <c r="A57" s="27">
        <f t="shared" si="1"/>
        <v>3</v>
      </c>
      <c r="B57" s="39" t="s">
        <v>1804</v>
      </c>
      <c r="C57" s="40" t="s">
        <v>1805</v>
      </c>
      <c r="D57" s="41">
        <v>0</v>
      </c>
    </row>
    <row r="58" ht="28" hidden="1" customHeight="1" spans="1:4">
      <c r="A58" s="27">
        <f t="shared" si="1"/>
        <v>5</v>
      </c>
      <c r="B58" s="42" t="s">
        <v>1806</v>
      </c>
      <c r="C58" s="21" t="s">
        <v>1807</v>
      </c>
      <c r="D58" s="41">
        <v>0</v>
      </c>
    </row>
    <row r="59" s="25" customFormat="1" ht="28" hidden="1" customHeight="1" spans="1:4">
      <c r="A59" s="27">
        <f t="shared" si="1"/>
        <v>5</v>
      </c>
      <c r="B59" s="42">
        <v>51004</v>
      </c>
      <c r="C59" s="21" t="s">
        <v>1808</v>
      </c>
      <c r="D59" s="41">
        <v>0</v>
      </c>
    </row>
    <row r="60" s="25" customFormat="1" ht="25" hidden="1" customHeight="1" spans="1:4">
      <c r="A60" s="27">
        <f t="shared" si="1"/>
        <v>3</v>
      </c>
      <c r="B60" s="39" t="s">
        <v>1809</v>
      </c>
      <c r="C60" s="40" t="s">
        <v>1810</v>
      </c>
      <c r="D60" s="41">
        <v>0</v>
      </c>
    </row>
    <row r="61" s="25" customFormat="1" ht="25" hidden="1" customHeight="1" spans="1:4">
      <c r="A61" s="27">
        <f t="shared" si="1"/>
        <v>5</v>
      </c>
      <c r="B61" s="42" t="s">
        <v>1811</v>
      </c>
      <c r="C61" s="21" t="s">
        <v>1812</v>
      </c>
      <c r="D61" s="41">
        <v>0</v>
      </c>
    </row>
    <row r="62" s="25" customFormat="1" ht="25" hidden="1" customHeight="1" spans="1:4">
      <c r="A62" s="27">
        <f t="shared" si="1"/>
        <v>5</v>
      </c>
      <c r="B62" s="42" t="s">
        <v>1813</v>
      </c>
      <c r="C62" s="21" t="s">
        <v>1814</v>
      </c>
      <c r="D62" s="41">
        <v>0</v>
      </c>
    </row>
    <row r="63" s="25" customFormat="1" ht="25" hidden="1" customHeight="1" spans="1:4">
      <c r="A63" s="27">
        <f t="shared" si="1"/>
        <v>5</v>
      </c>
      <c r="B63" s="42" t="s">
        <v>1815</v>
      </c>
      <c r="C63" s="21" t="s">
        <v>1816</v>
      </c>
      <c r="D63" s="41">
        <v>0</v>
      </c>
    </row>
    <row r="64" ht="28" hidden="1" customHeight="1" spans="1:4">
      <c r="A64" s="27">
        <f t="shared" si="1"/>
        <v>5</v>
      </c>
      <c r="B64" s="43" t="s">
        <v>1817</v>
      </c>
      <c r="C64" s="46" t="s">
        <v>1818</v>
      </c>
      <c r="D64" s="41">
        <v>0</v>
      </c>
    </row>
    <row r="65" s="25" customFormat="1" ht="25" hidden="1" customHeight="1" spans="1:4">
      <c r="A65" s="27">
        <f t="shared" si="1"/>
        <v>3</v>
      </c>
      <c r="B65" s="39" t="s">
        <v>1819</v>
      </c>
      <c r="C65" s="40" t="s">
        <v>1590</v>
      </c>
      <c r="D65" s="41">
        <v>0</v>
      </c>
    </row>
    <row r="66" s="25" customFormat="1" ht="25" hidden="1" customHeight="1" spans="1:4">
      <c r="A66" s="27">
        <f t="shared" si="1"/>
        <v>5</v>
      </c>
      <c r="B66" s="42" t="s">
        <v>1820</v>
      </c>
      <c r="C66" s="21" t="s">
        <v>1821</v>
      </c>
      <c r="D66" s="41">
        <v>0</v>
      </c>
    </row>
    <row r="67" ht="25" hidden="1" customHeight="1" spans="1:4">
      <c r="A67" s="27">
        <f t="shared" si="1"/>
        <v>5</v>
      </c>
      <c r="B67" s="42" t="s">
        <v>1822</v>
      </c>
      <c r="C67" s="21" t="s">
        <v>1823</v>
      </c>
      <c r="D67" s="41">
        <v>0</v>
      </c>
    </row>
    <row r="68" s="25" customFormat="1" ht="28" hidden="1" customHeight="1" spans="1:4">
      <c r="A68" s="27">
        <f t="shared" si="1"/>
        <v>3</v>
      </c>
      <c r="B68" s="39" t="s">
        <v>1824</v>
      </c>
      <c r="C68" s="40" t="s">
        <v>1536</v>
      </c>
      <c r="D68" s="41">
        <v>0</v>
      </c>
    </row>
    <row r="69" s="25" customFormat="1" ht="28" hidden="1" customHeight="1" spans="1:4">
      <c r="A69" s="27">
        <f t="shared" si="1"/>
        <v>5</v>
      </c>
      <c r="B69" s="42" t="s">
        <v>1825</v>
      </c>
      <c r="C69" s="21" t="s">
        <v>1826</v>
      </c>
      <c r="D69" s="41">
        <v>0</v>
      </c>
    </row>
    <row r="70" ht="28" hidden="1" customHeight="1" spans="1:4">
      <c r="A70" s="27">
        <f t="shared" si="1"/>
        <v>5</v>
      </c>
      <c r="B70" s="43" t="s">
        <v>1827</v>
      </c>
      <c r="C70" s="44" t="s">
        <v>1828</v>
      </c>
      <c r="D70" s="41">
        <v>0</v>
      </c>
    </row>
    <row r="71" ht="28" hidden="1" customHeight="1" spans="1:4">
      <c r="A71" s="27">
        <f t="shared" si="1"/>
        <v>5</v>
      </c>
      <c r="B71" s="43" t="s">
        <v>1829</v>
      </c>
      <c r="C71" s="44" t="s">
        <v>1830</v>
      </c>
      <c r="D71" s="41">
        <v>0</v>
      </c>
    </row>
    <row r="72" ht="28" hidden="1" customHeight="1" spans="1:4">
      <c r="A72" s="27">
        <f t="shared" si="1"/>
        <v>5</v>
      </c>
      <c r="B72" s="43" t="s">
        <v>1831</v>
      </c>
      <c r="C72" s="44" t="s">
        <v>1832</v>
      </c>
      <c r="D72" s="41">
        <v>0</v>
      </c>
    </row>
    <row r="73" ht="28" hidden="1" customHeight="1" spans="1:4">
      <c r="A73" s="27">
        <f t="shared" si="1"/>
        <v>5</v>
      </c>
      <c r="B73" s="43" t="s">
        <v>1833</v>
      </c>
      <c r="C73" s="44" t="s">
        <v>1834</v>
      </c>
      <c r="D73" s="41">
        <v>0</v>
      </c>
    </row>
    <row r="74" ht="28" hidden="1" customHeight="1" spans="1:4">
      <c r="A74" s="27">
        <f t="shared" si="1"/>
        <v>5</v>
      </c>
      <c r="B74" s="43" t="s">
        <v>1835</v>
      </c>
      <c r="C74" s="44" t="s">
        <v>1836</v>
      </c>
      <c r="D74" s="41">
        <v>0</v>
      </c>
    </row>
    <row r="75" s="25" customFormat="1" ht="25" hidden="1" customHeight="1" spans="1:4">
      <c r="A75" s="27">
        <f t="shared" si="1"/>
        <v>3</v>
      </c>
      <c r="B75" s="39" t="s">
        <v>1837</v>
      </c>
      <c r="C75" s="40" t="s">
        <v>1838</v>
      </c>
      <c r="D75" s="41">
        <v>0</v>
      </c>
    </row>
    <row r="76" ht="28" hidden="1" customHeight="1" spans="1:4">
      <c r="A76" s="27">
        <f t="shared" si="1"/>
        <v>5</v>
      </c>
      <c r="B76" s="43" t="s">
        <v>1839</v>
      </c>
      <c r="C76" s="44" t="s">
        <v>1840</v>
      </c>
      <c r="D76" s="41">
        <v>0</v>
      </c>
    </row>
    <row r="77" ht="28" hidden="1" customHeight="1" spans="1:4">
      <c r="A77" s="27">
        <f t="shared" si="1"/>
        <v>5</v>
      </c>
      <c r="B77" s="43" t="s">
        <v>1841</v>
      </c>
      <c r="C77" s="47" t="s">
        <v>1842</v>
      </c>
      <c r="D77" s="41">
        <v>0</v>
      </c>
    </row>
    <row r="78" s="25" customFormat="1" ht="25" customHeight="1" spans="1:4">
      <c r="A78" s="27">
        <f t="shared" si="1"/>
        <v>3</v>
      </c>
      <c r="B78" s="39" t="s">
        <v>1843</v>
      </c>
      <c r="C78" s="40" t="s">
        <v>1485</v>
      </c>
      <c r="D78" s="41">
        <v>2222.46</v>
      </c>
    </row>
    <row r="79" s="25" customFormat="1" ht="25" hidden="1" customHeight="1" spans="1:4">
      <c r="A79" s="27">
        <f t="shared" si="1"/>
        <v>5</v>
      </c>
      <c r="B79" s="42" t="s">
        <v>1844</v>
      </c>
      <c r="C79" s="21" t="s">
        <v>1845</v>
      </c>
      <c r="D79" s="41">
        <v>0</v>
      </c>
    </row>
    <row r="80" ht="28" hidden="1" customHeight="1" spans="1:4">
      <c r="A80" s="27">
        <f t="shared" si="1"/>
        <v>5</v>
      </c>
      <c r="B80" s="42" t="s">
        <v>1846</v>
      </c>
      <c r="C80" s="21" t="s">
        <v>1847</v>
      </c>
      <c r="D80" s="41">
        <v>0</v>
      </c>
    </row>
    <row r="81" s="25" customFormat="1" ht="25" customHeight="1" spans="1:4">
      <c r="A81" s="27">
        <f t="shared" si="1"/>
        <v>5</v>
      </c>
      <c r="B81" s="42" t="s">
        <v>1848</v>
      </c>
      <c r="C81" s="21" t="s">
        <v>1849</v>
      </c>
      <c r="D81" s="41">
        <v>1576.95</v>
      </c>
    </row>
    <row r="82" s="25" customFormat="1" ht="25" customHeight="1" spans="1:4">
      <c r="A82" s="27">
        <f t="shared" si="1"/>
        <v>5</v>
      </c>
      <c r="B82" s="42" t="s">
        <v>1850</v>
      </c>
      <c r="C82" s="21" t="s">
        <v>1851</v>
      </c>
      <c r="D82" s="41">
        <v>645.51</v>
      </c>
    </row>
    <row r="83" s="25" customFormat="1" ht="19" customHeight="1" spans="1:4">
      <c r="A83" s="27"/>
      <c r="B83" s="48"/>
      <c r="C83" s="48"/>
      <c r="D83" s="49"/>
    </row>
    <row r="85" ht="18" customHeight="1"/>
    <row r="86" ht="16.5" customHeight="1"/>
  </sheetData>
  <autoFilter ref="A5:D82">
    <filterColumn colId="3">
      <filters>
        <filter val="7,436.20"/>
        <filter val="1,936.80"/>
        <filter val="645.51"/>
        <filter val="5.92"/>
        <filter val="1,993.82"/>
        <filter val="4.13"/>
        <filter val="8.53"/>
        <filter val="109.13"/>
        <filter val="1,862.03"/>
        <filter val="51.94"/>
        <filter val="16.55"/>
        <filter val="139.15"/>
        <filter val="8,988.35"/>
        <filter val="8,952.76"/>
        <filter val="1.60"/>
        <filter val="1.62"/>
        <filter val="7,650.52"/>
        <filter val="44,709.02"/>
        <filter val="1,057.35"/>
        <filter val="298.70"/>
        <filter val="1,000.21"/>
        <filter val="207.72"/>
        <filter val="19,054.64"/>
        <filter val="3,326.44"/>
        <filter val="35,720.67"/>
        <filter val="21,774.27"/>
        <filter val="193.78"/>
        <filter val="111.39"/>
        <filter val="2,668.39"/>
        <filter val="6.00"/>
        <filter val="504.40"/>
        <filter val="9,873.92"/>
        <filter val="8,214.23"/>
        <filter val="1,576.95"/>
        <filter val="1,997.95"/>
        <filter val="1,085.56"/>
        <filter val="2,222.46"/>
        <filter val="8.07"/>
        <filter val="2,147.87"/>
        <filter val="891.08"/>
      </filters>
    </filterColumn>
    <extLst/>
  </autoFilter>
  <mergeCells count="3">
    <mergeCell ref="B2:D2"/>
    <mergeCell ref="B5:C5"/>
    <mergeCell ref="B83:D83"/>
  </mergeCells>
  <printOptions horizontalCentered="1"/>
  <pageMargins left="0.511805555555556" right="0.511805555555556" top="0.389583333333333" bottom="0.389583333333333" header="0.200694444444444" footer="0.200694444444444"/>
  <pageSetup paperSize="9" fitToHeight="0" orientation="portrait" horizontalDpi="600" verticalDpi="600"/>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view="pageBreakPreview" zoomScaleNormal="100" workbookViewId="0">
      <selection activeCell="B6" sqref="B6"/>
    </sheetView>
  </sheetViews>
  <sheetFormatPr defaultColWidth="8.875" defaultRowHeight="13.5" outlineLevelCol="3"/>
  <cols>
    <col min="1" max="1" width="61.25" customWidth="1"/>
    <col min="2" max="2" width="26.4416666666667" customWidth="1"/>
  </cols>
  <sheetData>
    <row r="1" ht="28" customHeight="1" spans="1:1">
      <c r="A1" s="14" t="s">
        <v>1852</v>
      </c>
    </row>
    <row r="2" ht="58" customHeight="1" spans="1:4">
      <c r="A2" s="4" t="s">
        <v>1853</v>
      </c>
      <c r="B2" s="4"/>
      <c r="C2" s="15"/>
      <c r="D2" s="15"/>
    </row>
    <row r="3" ht="25" customHeight="1" spans="2:2">
      <c r="B3" s="16" t="s">
        <v>2</v>
      </c>
    </row>
    <row r="4" ht="40" customHeight="1" spans="1:2">
      <c r="A4" s="17" t="s">
        <v>3</v>
      </c>
      <c r="B4" s="18" t="s">
        <v>4</v>
      </c>
    </row>
    <row r="5" ht="40" customHeight="1" spans="1:2">
      <c r="A5" s="19" t="s">
        <v>1854</v>
      </c>
      <c r="B5" s="20">
        <f>B6+B7+B10</f>
        <v>167.87</v>
      </c>
    </row>
    <row r="6" ht="40" customHeight="1" spans="1:2">
      <c r="A6" s="21" t="s">
        <v>1855</v>
      </c>
      <c r="B6" s="22">
        <v>1.62</v>
      </c>
    </row>
    <row r="7" ht="40" customHeight="1" spans="1:2">
      <c r="A7" s="21" t="s">
        <v>1856</v>
      </c>
      <c r="B7" s="22">
        <f>B8+B9</f>
        <v>157.75</v>
      </c>
    </row>
    <row r="8" ht="40" customHeight="1" spans="1:2">
      <c r="A8" s="21" t="s">
        <v>1857</v>
      </c>
      <c r="B8" s="22">
        <v>0</v>
      </c>
    </row>
    <row r="9" ht="40" customHeight="1" spans="1:2">
      <c r="A9" s="21" t="s">
        <v>1858</v>
      </c>
      <c r="B9" s="22">
        <v>157.75</v>
      </c>
    </row>
    <row r="10" ht="40" customHeight="1" spans="1:2">
      <c r="A10" s="23" t="s">
        <v>1859</v>
      </c>
      <c r="B10" s="22">
        <v>8.5</v>
      </c>
    </row>
    <row r="11" ht="38.5" customHeight="1" spans="1:2">
      <c r="A11" s="24"/>
      <c r="B11" s="24"/>
    </row>
  </sheetData>
  <mergeCells count="2">
    <mergeCell ref="A2:B2"/>
    <mergeCell ref="A11:B11"/>
  </mergeCells>
  <printOptions horizontalCentered="1"/>
  <pageMargins left="0.51" right="0.51" top="0.79" bottom="0.39" header="0.16" footer="0.2"/>
  <pageSetup paperSize="9" orientation="portrait" horizontalDpi="600" verticalDpi="6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8"/>
  <sheetViews>
    <sheetView zoomScaleSheetLayoutView="60" topLeftCell="A2" workbookViewId="0">
      <selection activeCell="A23" sqref="A23"/>
    </sheetView>
  </sheetViews>
  <sheetFormatPr defaultColWidth="8.875" defaultRowHeight="13.5" outlineLevelCol="1"/>
  <cols>
    <col min="1" max="1" width="48.7416666666667" customWidth="1"/>
    <col min="2" max="2" width="36.5583333333333" customWidth="1"/>
  </cols>
  <sheetData>
    <row r="1" ht="25" customHeight="1" spans="1:2">
      <c r="A1" s="1" t="s">
        <v>1860</v>
      </c>
      <c r="B1" s="2"/>
    </row>
    <row r="2" ht="64" customHeight="1" spans="1:2">
      <c r="A2" s="3" t="s">
        <v>1861</v>
      </c>
      <c r="B2" s="4"/>
    </row>
    <row r="3" ht="19.5" customHeight="1" spans="1:2">
      <c r="A3" s="2"/>
      <c r="B3" s="5" t="s">
        <v>2</v>
      </c>
    </row>
    <row r="4" ht="30" customHeight="1" spans="1:2">
      <c r="A4" s="6" t="s">
        <v>3</v>
      </c>
      <c r="B4" s="7" t="s">
        <v>1862</v>
      </c>
    </row>
    <row r="5" ht="30" customHeight="1" spans="1:2">
      <c r="A5" s="8" t="s">
        <v>1863</v>
      </c>
      <c r="B5" s="9">
        <f>B6+B9</f>
        <v>42659.6</v>
      </c>
    </row>
    <row r="6" ht="30" customHeight="1" spans="1:2">
      <c r="A6" s="10" t="s">
        <v>1864</v>
      </c>
      <c r="B6" s="11">
        <f>SUM(B7:B8)</f>
        <v>12300</v>
      </c>
    </row>
    <row r="7" ht="30" customHeight="1" spans="1:2">
      <c r="A7" s="12" t="s">
        <v>1865</v>
      </c>
      <c r="B7" s="11">
        <v>0</v>
      </c>
    </row>
    <row r="8" ht="30" customHeight="1" spans="1:2">
      <c r="A8" s="12" t="s">
        <v>1866</v>
      </c>
      <c r="B8" s="11">
        <v>12300</v>
      </c>
    </row>
    <row r="9" ht="30" customHeight="1" spans="1:2">
      <c r="A9" s="10" t="s">
        <v>1867</v>
      </c>
      <c r="B9" s="9">
        <f>SUM(B10:B11)</f>
        <v>30359.6</v>
      </c>
    </row>
    <row r="10" ht="30" customHeight="1" spans="1:2">
      <c r="A10" s="12" t="s">
        <v>1865</v>
      </c>
      <c r="B10" s="11">
        <v>24690</v>
      </c>
    </row>
    <row r="11" ht="30" customHeight="1" spans="1:2">
      <c r="A11" s="12" t="s">
        <v>1866</v>
      </c>
      <c r="B11" s="11">
        <v>5669.6</v>
      </c>
    </row>
    <row r="12" ht="30" customHeight="1" spans="1:2">
      <c r="A12" s="8" t="s">
        <v>1868</v>
      </c>
      <c r="B12" s="9">
        <f>SUM(B13:B14)</f>
        <v>17969.6</v>
      </c>
    </row>
    <row r="13" ht="30" customHeight="1" spans="1:2">
      <c r="A13" s="10" t="s">
        <v>1864</v>
      </c>
      <c r="B13" s="11">
        <v>12300</v>
      </c>
    </row>
    <row r="14" ht="30" customHeight="1" spans="1:2">
      <c r="A14" s="10" t="s">
        <v>1867</v>
      </c>
      <c r="B14" s="11">
        <v>5669.6</v>
      </c>
    </row>
    <row r="15" ht="30" customHeight="1" spans="1:2">
      <c r="A15" s="8" t="s">
        <v>1869</v>
      </c>
      <c r="B15" s="9">
        <f>SUM(B16:B17)</f>
        <v>6663.3</v>
      </c>
    </row>
    <row r="16" ht="30" customHeight="1" spans="1:2">
      <c r="A16" s="10" t="s">
        <v>1864</v>
      </c>
      <c r="B16" s="11">
        <v>2891.09</v>
      </c>
    </row>
    <row r="17" ht="30" customHeight="1" spans="1:2">
      <c r="A17" s="10" t="s">
        <v>1867</v>
      </c>
      <c r="B17" s="11">
        <v>3772.21</v>
      </c>
    </row>
    <row r="18" spans="1:1">
      <c r="A18" s="13"/>
    </row>
  </sheetData>
  <autoFilter ref="A4:B17">
    <extLst/>
  </autoFilter>
  <mergeCells count="1">
    <mergeCell ref="A2:B2"/>
  </mergeCells>
  <printOptions horizontalCentered="1"/>
  <pageMargins left="0.39" right="0.39" top="0.79" bottom="0.39" header="0.2" footer="0.2"/>
  <pageSetup paperSize="9" fitToHeight="0" orientation="portrait" horizontalDpi="600" verticalDpi="600"/>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rangeList sheetStid="2" master="">
    <arrUserId title="区域1_6" rangeCreator="" othersAccessPermission="edit"/>
  </rangeList>
  <rangeList sheetStid="3" master="">
    <arrUserId title="区域1" rangeCreator="" othersAccessPermission="edit"/>
  </rangeList>
  <rangeList sheetStid="13" master="">
    <arrUserId title="区域1_6" rangeCreator="" othersAccessPermission="edit"/>
  </rangeList>
  <rangeList sheetStid="14" master="">
    <arrUserId title="区域1" rangeCreator="" othersAccessPermission="edit"/>
  </rangeList>
  <rangeList sheetStid="9" master=""/>
  <rangeList sheetStid="12" master=""/>
  <rangeList sheetStid="10" master=""/>
  <rangeList sheetStid="8" master=""/>
  <rangeList sheetStid="1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Lenovo</Company>
  <Application>Microsoft Excel</Application>
  <HeadingPairs>
    <vt:vector size="2" baseType="variant">
      <vt:variant>
        <vt:lpstr>工作表</vt:lpstr>
      </vt:variant>
      <vt:variant>
        <vt:i4>10</vt:i4>
      </vt:variant>
    </vt:vector>
  </HeadingPairs>
  <TitlesOfParts>
    <vt:vector size="10" baseType="lpstr">
      <vt:lpstr>1、一般公共预算收入</vt:lpstr>
      <vt:lpstr>2、政府性基金收入</vt:lpstr>
      <vt:lpstr>3、一般公共预算支出</vt:lpstr>
      <vt:lpstr>4、政府性基金支出</vt:lpstr>
      <vt:lpstr>5、一般公共预算支出表（按功能分类项级科目）</vt:lpstr>
      <vt:lpstr>6、政府性基金支出（按功能分类项级科目）</vt:lpstr>
      <vt:lpstr>7、一般公共预算支出表（按政府预算经济分类款级科目）</vt:lpstr>
      <vt:lpstr>8、一般公共预算“三公”经费表 </vt:lpstr>
      <vt:lpstr>9、政府债券转贷及还本情况表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区燕红</cp:lastModifiedBy>
  <cp:revision>1</cp:revision>
  <dcterms:created xsi:type="dcterms:W3CDTF">2019-01-31T09:55:00Z</dcterms:created>
  <cp:lastPrinted>2019-02-01T02:25:00Z</cp:lastPrinted>
  <dcterms:modified xsi:type="dcterms:W3CDTF">2024-08-16T06:57:20Z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CBE2870205A5469CAE4ADC01110C8D14</vt:lpwstr>
  </property>
</Properties>
</file>