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Sheet1!$A$3:$Q$25</definedName>
  </definedNames>
  <calcPr calcId="144525"/>
</workbook>
</file>

<file path=xl/sharedStrings.xml><?xml version="1.0" encoding="utf-8"?>
<sst xmlns="http://schemas.openxmlformats.org/spreadsheetml/2006/main" count="234" uniqueCount="84">
  <si>
    <r>
      <rPr>
        <sz val="16"/>
        <color indexed="8"/>
        <rFont val="黑体"/>
        <charset val="134"/>
      </rPr>
      <t>附件</t>
    </r>
  </si>
  <si>
    <r>
      <rPr>
        <sz val="22"/>
        <rFont val="Times New Roman"/>
        <charset val="0"/>
      </rPr>
      <t>2024</t>
    </r>
    <r>
      <rPr>
        <sz val="22"/>
        <rFont val="方正小标宋简体"/>
        <charset val="0"/>
      </rPr>
      <t>年</t>
    </r>
    <r>
      <rPr>
        <sz val="22"/>
        <rFont val="Times New Roman"/>
        <charset val="0"/>
      </rPr>
      <t>4</t>
    </r>
    <r>
      <rPr>
        <sz val="22"/>
        <rFont val="方正小标宋简体"/>
        <charset val="0"/>
      </rPr>
      <t>月中山市居民分布式光伏发电项目汇总表</t>
    </r>
  </si>
  <si>
    <r>
      <rPr>
        <sz val="12"/>
        <color theme="1"/>
        <rFont val="宋体"/>
        <charset val="134"/>
      </rPr>
      <t>编号</t>
    </r>
  </si>
  <si>
    <t>所属镇街</t>
  </si>
  <si>
    <r>
      <rPr>
        <sz val="12"/>
        <color theme="1"/>
        <rFont val="宋体"/>
        <charset val="134"/>
      </rPr>
      <t>项目名称</t>
    </r>
  </si>
  <si>
    <r>
      <rPr>
        <sz val="12"/>
        <color theme="1"/>
        <rFont val="宋体"/>
        <charset val="134"/>
      </rPr>
      <t>项目建设地点</t>
    </r>
  </si>
  <si>
    <r>
      <rPr>
        <sz val="12"/>
        <color theme="1"/>
        <rFont val="宋体"/>
        <charset val="134"/>
      </rPr>
      <t>项目容量（</t>
    </r>
    <r>
      <rPr>
        <sz val="12"/>
        <color theme="1"/>
        <rFont val="Times New Roman"/>
        <charset val="134"/>
      </rPr>
      <t>kW</t>
    </r>
    <r>
      <rPr>
        <sz val="12"/>
        <color theme="1"/>
        <rFont val="宋体"/>
        <charset val="134"/>
      </rPr>
      <t>）</t>
    </r>
  </si>
  <si>
    <r>
      <rPr>
        <sz val="12"/>
        <color theme="1"/>
        <rFont val="宋体"/>
        <charset val="134"/>
      </rPr>
      <t>项目公司</t>
    </r>
    <r>
      <rPr>
        <sz val="12"/>
        <color theme="1"/>
        <rFont val="Times New Roman"/>
        <charset val="134"/>
      </rPr>
      <t>(</t>
    </r>
    <r>
      <rPr>
        <sz val="12"/>
        <color theme="1"/>
        <rFont val="宋体"/>
        <charset val="134"/>
      </rPr>
      <t>或自然人）</t>
    </r>
  </si>
  <si>
    <r>
      <rPr>
        <sz val="12"/>
        <color theme="1"/>
        <rFont val="宋体"/>
        <charset val="134"/>
      </rPr>
      <t>建成并网发电日期</t>
    </r>
  </si>
  <si>
    <r>
      <rPr>
        <sz val="12"/>
        <color theme="1"/>
        <rFont val="宋体"/>
        <charset val="134"/>
      </rPr>
      <t>建设方式</t>
    </r>
  </si>
  <si>
    <r>
      <rPr>
        <sz val="12"/>
        <color theme="1"/>
        <rFont val="宋体"/>
        <charset val="134"/>
      </rPr>
      <t>光伏电力用户</t>
    </r>
  </si>
  <si>
    <r>
      <rPr>
        <sz val="12"/>
        <color theme="1"/>
        <rFont val="宋体"/>
        <charset val="134"/>
      </rPr>
      <t>光伏电力消纳方式</t>
    </r>
  </si>
  <si>
    <r>
      <rPr>
        <sz val="12"/>
        <color theme="1"/>
        <rFont val="宋体"/>
        <charset val="134"/>
      </rPr>
      <t>并网电压等级（</t>
    </r>
    <r>
      <rPr>
        <sz val="12"/>
        <color theme="1"/>
        <rFont val="Times New Roman"/>
        <charset val="134"/>
      </rPr>
      <t>V</t>
    </r>
    <r>
      <rPr>
        <sz val="12"/>
        <color theme="1"/>
        <rFont val="宋体"/>
        <charset val="134"/>
      </rPr>
      <t>）</t>
    </r>
  </si>
  <si>
    <r>
      <rPr>
        <sz val="12"/>
        <color theme="1"/>
        <rFont val="宋体"/>
        <charset val="134"/>
      </rPr>
      <t>年平均发电量（千瓦时）</t>
    </r>
  </si>
  <si>
    <r>
      <rPr>
        <sz val="12"/>
        <color theme="1"/>
        <rFont val="宋体"/>
        <charset val="134"/>
      </rPr>
      <t>项目投资（万元）</t>
    </r>
  </si>
  <si>
    <r>
      <rPr>
        <sz val="12"/>
        <color theme="1"/>
        <rFont val="宋体"/>
        <charset val="134"/>
      </rPr>
      <t>光伏电力用户侧电价</t>
    </r>
  </si>
  <si>
    <r>
      <rPr>
        <sz val="12"/>
        <color theme="1"/>
        <rFont val="宋体"/>
        <charset val="134"/>
      </rPr>
      <t>预计年补助资金（元）</t>
    </r>
  </si>
  <si>
    <r>
      <rPr>
        <sz val="12"/>
        <color theme="1"/>
        <rFont val="宋体"/>
        <charset val="134"/>
      </rPr>
      <t>自发自用比例</t>
    </r>
  </si>
  <si>
    <r>
      <rPr>
        <sz val="12"/>
        <color theme="1"/>
        <rFont val="宋体"/>
        <charset val="134"/>
      </rPr>
      <t>备注</t>
    </r>
  </si>
  <si>
    <r>
      <rPr>
        <sz val="11"/>
        <rFont val="宋体"/>
        <charset val="134"/>
      </rPr>
      <t>沙溪</t>
    </r>
  </si>
  <si>
    <r>
      <rPr>
        <sz val="11"/>
        <rFont val="宋体"/>
        <charset val="134"/>
      </rPr>
      <t>李浩波</t>
    </r>
  </si>
  <si>
    <t>中山市沙溪镇中兴村上亨正街一巷</t>
  </si>
  <si>
    <r>
      <rPr>
        <sz val="11"/>
        <color theme="1"/>
        <rFont val="宋体"/>
        <charset val="134"/>
      </rPr>
      <t>自然人</t>
    </r>
  </si>
  <si>
    <r>
      <rPr>
        <sz val="11"/>
        <color theme="1"/>
        <rFont val="宋体"/>
        <charset val="134"/>
      </rPr>
      <t>待定</t>
    </r>
  </si>
  <si>
    <r>
      <rPr>
        <sz val="11"/>
        <color theme="1"/>
        <rFont val="宋体"/>
        <charset val="134"/>
      </rPr>
      <t>屋顶</t>
    </r>
  </si>
  <si>
    <r>
      <rPr>
        <sz val="11"/>
        <rFont val="宋体"/>
        <charset val="134"/>
      </rPr>
      <t>自发自用余量上网</t>
    </r>
  </si>
  <si>
    <r>
      <rPr>
        <sz val="11"/>
        <color theme="1"/>
        <rFont val="宋体"/>
        <charset val="134"/>
      </rPr>
      <t>居民电价</t>
    </r>
  </si>
  <si>
    <r>
      <rPr>
        <sz val="11"/>
        <rFont val="宋体"/>
        <charset val="134"/>
      </rPr>
      <t>待定</t>
    </r>
  </si>
  <si>
    <r>
      <rPr>
        <sz val="11"/>
        <rFont val="宋体"/>
        <charset val="134"/>
      </rPr>
      <t>小榄</t>
    </r>
  </si>
  <si>
    <r>
      <rPr>
        <sz val="11"/>
        <rFont val="宋体"/>
        <charset val="134"/>
      </rPr>
      <t>林国基</t>
    </r>
  </si>
  <si>
    <t>广东省中山市小榄镇财源路南五街</t>
  </si>
  <si>
    <r>
      <rPr>
        <sz val="11"/>
        <rFont val="宋体"/>
        <charset val="134"/>
      </rPr>
      <t>张国强</t>
    </r>
  </si>
  <si>
    <t>广东省中山市小榄镇东发大街一横街</t>
  </si>
  <si>
    <r>
      <rPr>
        <sz val="11"/>
        <rFont val="宋体"/>
        <charset val="134"/>
      </rPr>
      <t>何允纯</t>
    </r>
  </si>
  <si>
    <t>广东省中山市小榄镇民安南路阳光美加花园映月湾</t>
  </si>
  <si>
    <r>
      <rPr>
        <sz val="11"/>
        <rFont val="宋体"/>
        <charset val="134"/>
      </rPr>
      <t>黄敏沥</t>
    </r>
  </si>
  <si>
    <r>
      <t>广东省中山市小榄镇北区祥龙路菊城建华花园</t>
    </r>
    <r>
      <rPr>
        <sz val="11"/>
        <rFont val="Times New Roman"/>
        <charset val="134"/>
      </rPr>
      <t>(</t>
    </r>
    <r>
      <rPr>
        <sz val="11"/>
        <rFont val="宋体"/>
        <charset val="134"/>
      </rPr>
      <t>乡村别墅区</t>
    </r>
    <r>
      <rPr>
        <sz val="11"/>
        <rFont val="Times New Roman"/>
        <charset val="134"/>
      </rPr>
      <t>)</t>
    </r>
    <r>
      <rPr>
        <sz val="11"/>
        <rFont val="宋体"/>
        <charset val="134"/>
      </rPr>
      <t>尚信居</t>
    </r>
  </si>
  <si>
    <r>
      <rPr>
        <sz val="11"/>
        <rFont val="宋体"/>
        <charset val="134"/>
      </rPr>
      <t>林锦仪</t>
    </r>
  </si>
  <si>
    <r>
      <t>广东省中山市小榄镇北区鸿福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巷</t>
    </r>
  </si>
  <si>
    <r>
      <rPr>
        <sz val="11"/>
        <rFont val="宋体"/>
        <charset val="134"/>
      </rPr>
      <t>翠亨</t>
    </r>
  </si>
  <si>
    <r>
      <rPr>
        <sz val="11"/>
        <rFont val="宋体"/>
        <charset val="134"/>
      </rPr>
      <t>叶保华</t>
    </r>
  </si>
  <si>
    <t>中山市南朗镇翠亨沙园路深南名门公馆</t>
  </si>
  <si>
    <r>
      <rPr>
        <sz val="11"/>
        <rFont val="宋体"/>
        <charset val="134"/>
      </rPr>
      <t>民众</t>
    </r>
  </si>
  <si>
    <r>
      <rPr>
        <sz val="11"/>
        <rFont val="宋体"/>
        <charset val="134"/>
      </rPr>
      <t>樊桂珍</t>
    </r>
  </si>
  <si>
    <t>中山市民众镇锦标村护龙南路</t>
  </si>
  <si>
    <r>
      <rPr>
        <sz val="11"/>
        <rFont val="宋体"/>
        <charset val="134"/>
      </rPr>
      <t>古镇</t>
    </r>
  </si>
  <si>
    <r>
      <rPr>
        <sz val="11"/>
        <rFont val="宋体"/>
        <charset val="134"/>
      </rPr>
      <t>魏志信</t>
    </r>
  </si>
  <si>
    <t>中山市古镇镇海洲村麒麟迎龙街</t>
  </si>
  <si>
    <r>
      <rPr>
        <sz val="11"/>
        <rFont val="宋体"/>
        <charset val="134"/>
      </rPr>
      <t>袁丽燕</t>
    </r>
  </si>
  <si>
    <t>中山市古镇镇东岸西路南三路</t>
  </si>
  <si>
    <r>
      <rPr>
        <sz val="11"/>
        <rFont val="宋体"/>
        <charset val="134"/>
      </rPr>
      <t>板芙</t>
    </r>
  </si>
  <si>
    <r>
      <rPr>
        <sz val="11"/>
        <rFont val="宋体"/>
        <charset val="134"/>
      </rPr>
      <t>雷均莹</t>
    </r>
  </si>
  <si>
    <t>广东省中山市板芙镇创业街三横巷</t>
  </si>
  <si>
    <r>
      <rPr>
        <sz val="11"/>
        <rFont val="宋体"/>
        <charset val="134"/>
      </rPr>
      <t>五桂山</t>
    </r>
  </si>
  <si>
    <r>
      <rPr>
        <sz val="11"/>
        <rFont val="宋体"/>
        <charset val="134"/>
      </rPr>
      <t>廖美欣</t>
    </r>
  </si>
  <si>
    <t>广东省中山市五桂山长命水白兰桥上街上横巷</t>
  </si>
  <si>
    <r>
      <rPr>
        <sz val="11"/>
        <rFont val="宋体"/>
        <charset val="134"/>
      </rPr>
      <t>杨官球</t>
    </r>
  </si>
  <si>
    <t>中山市五桂山龙石村杨屋</t>
  </si>
  <si>
    <r>
      <rPr>
        <sz val="11"/>
        <rFont val="宋体"/>
        <charset val="134"/>
      </rPr>
      <t>全额上网</t>
    </r>
  </si>
  <si>
    <r>
      <rPr>
        <sz val="11"/>
        <rFont val="宋体"/>
        <charset val="134"/>
      </rPr>
      <t>三乡</t>
    </r>
  </si>
  <si>
    <r>
      <rPr>
        <sz val="11"/>
        <rFont val="宋体"/>
        <charset val="134"/>
      </rPr>
      <t>吴子翔</t>
    </r>
  </si>
  <si>
    <t>广东省中山市三乡镇雅居乐新城三期</t>
  </si>
  <si>
    <r>
      <rPr>
        <sz val="11"/>
        <rFont val="宋体"/>
        <charset val="134"/>
      </rPr>
      <t>易波</t>
    </r>
  </si>
  <si>
    <t>广东省中山市三乡镇古鹤村鹤前北路</t>
  </si>
  <si>
    <r>
      <rPr>
        <sz val="11"/>
        <rFont val="宋体"/>
        <charset val="134"/>
      </rPr>
      <t>坦洲</t>
    </r>
  </si>
  <si>
    <r>
      <rPr>
        <sz val="11"/>
        <rFont val="宋体"/>
        <charset val="134"/>
      </rPr>
      <t>梁志毅</t>
    </r>
  </si>
  <si>
    <t>中山市坦洲镇进华路</t>
  </si>
  <si>
    <r>
      <rPr>
        <sz val="11"/>
        <rFont val="宋体"/>
        <charset val="134"/>
      </rPr>
      <t>刘秋连</t>
    </r>
  </si>
  <si>
    <t>中山市坦洲镇南祥街</t>
  </si>
  <si>
    <r>
      <rPr>
        <sz val="11"/>
        <rFont val="宋体"/>
        <charset val="134"/>
      </rPr>
      <t>石岐</t>
    </r>
  </si>
  <si>
    <r>
      <rPr>
        <sz val="11"/>
        <rFont val="宋体"/>
        <charset val="134"/>
      </rPr>
      <t>徐少鹏</t>
    </r>
  </si>
  <si>
    <t>石岐区岐兴大街十五巷</t>
  </si>
  <si>
    <r>
      <rPr>
        <sz val="11"/>
        <color indexed="8"/>
        <rFont val="宋体"/>
        <charset val="134"/>
      </rPr>
      <t>自然人</t>
    </r>
  </si>
  <si>
    <r>
      <rPr>
        <sz val="11"/>
        <color indexed="8"/>
        <rFont val="宋体"/>
        <charset val="134"/>
      </rPr>
      <t>屋顶</t>
    </r>
  </si>
  <si>
    <r>
      <rPr>
        <sz val="11"/>
        <color indexed="8"/>
        <rFont val="宋体"/>
        <charset val="134"/>
      </rPr>
      <t>居民电价</t>
    </r>
  </si>
  <si>
    <r>
      <rPr>
        <sz val="11"/>
        <rFont val="宋体"/>
        <charset val="134"/>
      </rPr>
      <t>易元元</t>
    </r>
  </si>
  <si>
    <t>石岐区富康北路珑星阁</t>
  </si>
  <si>
    <r>
      <rPr>
        <sz val="11"/>
        <rFont val="宋体"/>
        <charset val="134"/>
      </rPr>
      <t>西区</t>
    </r>
  </si>
  <si>
    <r>
      <rPr>
        <sz val="11"/>
        <rFont val="宋体"/>
        <charset val="134"/>
      </rPr>
      <t>冯南潼</t>
    </r>
  </si>
  <si>
    <r>
      <t>中山市西区翠沙路棕榈彩虹花园棕榈峦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期</t>
    </r>
  </si>
  <si>
    <r>
      <rPr>
        <sz val="11"/>
        <rFont val="宋体"/>
        <charset val="134"/>
      </rPr>
      <t>黄汉添</t>
    </r>
  </si>
  <si>
    <t>中山市西区沙朗金沙花园百合街</t>
  </si>
  <si>
    <r>
      <rPr>
        <sz val="11"/>
        <rFont val="宋体"/>
        <charset val="134"/>
      </rPr>
      <t>李本英</t>
    </r>
  </si>
  <si>
    <t>中山市西区下闸新村富桥大街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</si>
</sst>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sz val="16"/>
      <color indexed="8"/>
      <name val="Times New Roman"/>
      <charset val="134"/>
    </font>
    <font>
      <sz val="22"/>
      <name val="Times New Roman"/>
      <charset val="0"/>
    </font>
    <font>
      <sz val="12"/>
      <color theme="1"/>
      <name val="宋体"/>
      <charset val="134"/>
    </font>
    <font>
      <sz val="11"/>
      <name val="Times New Roman"/>
      <charset val="134"/>
    </font>
    <font>
      <sz val="11"/>
      <name val="宋体"/>
      <charset val="134"/>
    </font>
    <font>
      <sz val="11"/>
      <color indexed="8"/>
      <name val="Times New Roman"/>
      <charset val="134"/>
    </font>
    <font>
      <sz val="11"/>
      <name val="Times New Roman"/>
      <charset val="0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6"/>
      <color indexed="8"/>
      <name val="黑体"/>
      <charset val="134"/>
    </font>
    <font>
      <sz val="22"/>
      <name val="方正小标宋简体"/>
      <charset val="0"/>
    </font>
    <font>
      <sz val="11"/>
      <color theme="1"/>
      <name val="宋体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7998476028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0002641678"/>
      </bottom>
      <diagonal/>
    </border>
    <border>
      <left/>
      <right/>
      <top/>
      <bottom style="medium">
        <color theme="4" tint="0.39998000860214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ill="0" applyBorder="0" applyAlignment="0" applyProtection="0"/>
    <xf numFmtId="0" fontId="0" fillId="3" borderId="0" applyNumberFormat="0" applyBorder="0" applyAlignment="0" applyProtection="0"/>
    <xf numFmtId="0" fontId="11" fillId="4" borderId="2" applyNumberFormat="0" applyAlignment="0" applyProtection="0"/>
    <xf numFmtId="44" fontId="0" fillId="0" borderId="0" applyFill="0" applyBorder="0" applyAlignment="0" applyProtection="0"/>
    <xf numFmtId="41" fontId="0" fillId="0" borderId="0" applyFill="0" applyBorder="0" applyAlignment="0" applyProtection="0"/>
    <xf numFmtId="0" fontId="0" fillId="5" borderId="0" applyNumberFormat="0" applyBorder="0" applyAlignment="0" applyProtection="0"/>
    <xf numFmtId="0" fontId="12" fillId="6" borderId="0" applyNumberFormat="0" applyBorder="0" applyAlignment="0" applyProtection="0"/>
    <xf numFmtId="43" fontId="0" fillId="0" borderId="0" applyFill="0" applyBorder="0" applyAlignment="0" applyProtection="0"/>
    <xf numFmtId="0" fontId="13" fillId="7" borderId="0" applyNumberFormat="0" applyBorder="0" applyAlignment="0" applyProtection="0"/>
    <xf numFmtId="0" fontId="14" fillId="0" borderId="0" applyNumberFormat="0" applyFill="0" applyBorder="0" applyAlignment="0" applyProtection="0"/>
    <xf numFmtId="9" fontId="0" fillId="0" borderId="0" applyFill="0" applyBorder="0" applyAlignment="0" applyProtection="0"/>
    <xf numFmtId="0" fontId="15" fillId="0" borderId="0" applyNumberFormat="0" applyFill="0" applyBorder="0" applyAlignment="0" applyProtection="0"/>
    <xf numFmtId="0" fontId="0" fillId="8" borderId="3" applyNumberFormat="0" applyAlignment="0" applyProtection="0"/>
    <xf numFmtId="0" fontId="13" fillId="9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13" fillId="10" borderId="0" applyNumberFormat="0" applyBorder="0" applyAlignment="0" applyProtection="0"/>
    <xf numFmtId="0" fontId="16" fillId="0" borderId="6" applyNumberFormat="0" applyFill="0" applyAlignment="0" applyProtection="0"/>
    <xf numFmtId="0" fontId="13" fillId="11" borderId="0" applyNumberFormat="0" applyBorder="0" applyAlignment="0" applyProtection="0"/>
    <xf numFmtId="0" fontId="22" fillId="12" borderId="7" applyNumberFormat="0" applyAlignment="0" applyProtection="0"/>
    <xf numFmtId="0" fontId="23" fillId="12" borderId="2" applyNumberFormat="0" applyAlignment="0" applyProtection="0"/>
    <xf numFmtId="0" fontId="24" fillId="13" borderId="8" applyNumberFormat="0" applyAlignment="0" applyProtection="0"/>
    <xf numFmtId="0" fontId="0" fillId="14" borderId="0" applyNumberFormat="0" applyBorder="0" applyAlignment="0" applyProtection="0"/>
    <xf numFmtId="0" fontId="13" fillId="15" borderId="0" applyNumberFormat="0" applyBorder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7" fillId="16" borderId="0" applyNumberFormat="0" applyBorder="0" applyAlignment="0" applyProtection="0"/>
    <xf numFmtId="0" fontId="28" fillId="17" borderId="0" applyNumberFormat="0" applyBorder="0" applyAlignment="0" applyProtection="0"/>
    <xf numFmtId="0" fontId="0" fillId="18" borderId="0" applyNumberFormat="0" applyBorder="0" applyAlignment="0" applyProtection="0"/>
    <xf numFmtId="0" fontId="13" fillId="19" borderId="0" applyNumberFormat="0" applyBorder="0" applyAlignment="0" applyProtection="0"/>
    <xf numFmtId="0" fontId="0" fillId="20" borderId="0" applyNumberFormat="0" applyBorder="0" applyAlignment="0" applyProtection="0"/>
    <xf numFmtId="0" fontId="0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13" fillId="28" borderId="0" applyNumberFormat="0" applyBorder="0" applyAlignment="0" applyProtection="0"/>
    <xf numFmtId="0" fontId="0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0" fillId="32" borderId="0" applyNumberFormat="0" applyBorder="0" applyAlignment="0" applyProtection="0"/>
    <xf numFmtId="0" fontId="13" fillId="33" borderId="0" applyNumberFormat="0" applyBorder="0" applyAlignment="0" applyProtection="0"/>
  </cellStyleXfs>
  <cellXfs count="23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9" fontId="3" fillId="0" borderId="1" xfId="0" applyNumberFormat="1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b val="0"/>
        <color rgb="FF800000"/>
      </font>
      <fill>
        <patternFill patternType="solid">
          <bgColor rgb="FFFF99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5"/>
  <sheetViews>
    <sheetView tabSelected="1" zoomScale="80" zoomScaleNormal="80" workbookViewId="0">
      <pane xSplit="3" ySplit="3" topLeftCell="D4" activePane="bottomRight" state="frozen"/>
      <selection/>
      <selection pane="topRight"/>
      <selection pane="bottomLeft"/>
      <selection pane="bottomRight" activeCell="F21" sqref="F21"/>
    </sheetView>
  </sheetViews>
  <sheetFormatPr defaultColWidth="9.00833333333333" defaultRowHeight="15"/>
  <cols>
    <col min="1" max="1" width="11.225" style="3" customWidth="1"/>
    <col min="2" max="2" width="12.7166666666667" style="3" customWidth="1"/>
    <col min="3" max="3" width="17.575" style="3" customWidth="1"/>
    <col min="4" max="4" width="31.425" style="3" customWidth="1"/>
    <col min="5" max="5" width="10.575" style="3" customWidth="1"/>
    <col min="6" max="6" width="12.425" style="3" customWidth="1"/>
    <col min="7" max="7" width="16" style="3" customWidth="1"/>
    <col min="8" max="8" width="9.14166666666667" style="3" customWidth="1"/>
    <col min="9" max="9" width="13.575" style="3" customWidth="1"/>
    <col min="10" max="10" width="18.575" style="3" customWidth="1"/>
    <col min="11" max="11" width="9.85833333333333" style="3" customWidth="1"/>
    <col min="12" max="12" width="13.425" style="3" customWidth="1"/>
    <col min="13" max="13" width="9" style="4"/>
    <col min="14" max="14" width="14.7166666666667" style="3" customWidth="1"/>
    <col min="15" max="15" width="10.425" style="3" customWidth="1"/>
    <col min="16" max="16" width="9" style="3"/>
    <col min="17" max="17" width="19.9333333333333" style="4" customWidth="1"/>
    <col min="18" max="18" width="11.425" style="3" customWidth="1"/>
    <col min="19" max="19" width="11.575" style="3" customWidth="1"/>
    <col min="20" max="34" width="9.00833333333333" style="3"/>
    <col min="35" max="35" width="11.575" style="3" customWidth="1"/>
    <col min="36" max="50" width="9.00833333333333" style="3"/>
    <col min="51" max="51" width="11.575" style="3" customWidth="1"/>
    <col min="52" max="66" width="9.00833333333333" style="3"/>
    <col min="67" max="67" width="11.575" style="3" customWidth="1"/>
    <col min="68" max="82" width="9.00833333333333" style="3"/>
    <col min="83" max="83" width="11.575" style="3" customWidth="1"/>
    <col min="84" max="98" width="9.00833333333333" style="3"/>
    <col min="99" max="99" width="11.575" style="3" customWidth="1"/>
    <col min="100" max="114" width="9.00833333333333" style="3"/>
    <col min="115" max="115" width="11.575" style="3" customWidth="1"/>
    <col min="116" max="130" width="9.00833333333333" style="3"/>
    <col min="131" max="131" width="11.575" style="3" customWidth="1"/>
    <col min="132" max="146" width="9.00833333333333" style="3"/>
    <col min="147" max="147" width="11.575" style="3" customWidth="1"/>
    <col min="148" max="162" width="9.00833333333333" style="3"/>
    <col min="163" max="163" width="11.575" style="3" customWidth="1"/>
    <col min="164" max="178" width="9.00833333333333" style="3"/>
    <col min="179" max="179" width="11.575" style="3" customWidth="1"/>
    <col min="180" max="194" width="9.00833333333333" style="3"/>
    <col min="195" max="195" width="11.575" style="3" customWidth="1"/>
    <col min="196" max="210" width="9.00833333333333" style="3"/>
    <col min="211" max="211" width="11.575" style="3" customWidth="1"/>
    <col min="212" max="226" width="9.00833333333333" style="3"/>
    <col min="227" max="227" width="11.575" style="3" customWidth="1"/>
    <col min="228" max="242" width="9.00833333333333" style="3"/>
    <col min="243" max="243" width="11.575" style="3" customWidth="1"/>
    <col min="244" max="16384" width="9.00833333333333" style="3"/>
  </cols>
  <sheetData>
    <row r="1" ht="20.25" spans="1:1">
      <c r="A1" s="5" t="s">
        <v>0</v>
      </c>
    </row>
    <row r="2" ht="28.5" spans="1:17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20"/>
    </row>
    <row r="3" s="1" customFormat="1" ht="47" customHeight="1" spans="1:17">
      <c r="A3" s="7" t="s">
        <v>2</v>
      </c>
      <c r="B3" s="8" t="s">
        <v>3</v>
      </c>
      <c r="C3" s="7" t="s">
        <v>4</v>
      </c>
      <c r="D3" s="7" t="s">
        <v>5</v>
      </c>
      <c r="E3" s="9" t="s">
        <v>6</v>
      </c>
      <c r="F3" s="9" t="s">
        <v>7</v>
      </c>
      <c r="G3" s="9" t="s">
        <v>8</v>
      </c>
      <c r="H3" s="7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9" t="s">
        <v>16</v>
      </c>
      <c r="P3" s="9" t="s">
        <v>17</v>
      </c>
      <c r="Q3" s="9" t="s">
        <v>18</v>
      </c>
    </row>
    <row r="4" s="2" customFormat="1" ht="61" customHeight="1" spans="1:18">
      <c r="A4" s="10">
        <v>1</v>
      </c>
      <c r="B4" s="11" t="s">
        <v>19</v>
      </c>
      <c r="C4" s="12" t="s">
        <v>20</v>
      </c>
      <c r="D4" s="13" t="s">
        <v>21</v>
      </c>
      <c r="E4" s="14">
        <v>20</v>
      </c>
      <c r="F4" s="15" t="s">
        <v>22</v>
      </c>
      <c r="G4" s="15" t="s">
        <v>23</v>
      </c>
      <c r="H4" s="15" t="s">
        <v>24</v>
      </c>
      <c r="I4" s="12" t="s">
        <v>20</v>
      </c>
      <c r="J4" s="17" t="s">
        <v>25</v>
      </c>
      <c r="K4" s="12">
        <v>380</v>
      </c>
      <c r="L4" s="14">
        <f t="shared" ref="L4:L9" si="0">E4*1000</f>
        <v>20000</v>
      </c>
      <c r="M4" s="12">
        <f>E4*0.5</f>
        <v>10</v>
      </c>
      <c r="N4" s="15" t="s">
        <v>26</v>
      </c>
      <c r="O4" s="18" t="s">
        <v>27</v>
      </c>
      <c r="P4" s="19">
        <v>0.6</v>
      </c>
      <c r="Q4" s="21"/>
      <c r="R4" s="22"/>
    </row>
    <row r="5" s="2" customFormat="1" ht="61" customHeight="1" spans="1:18">
      <c r="A5" s="10">
        <v>2</v>
      </c>
      <c r="B5" s="11" t="s">
        <v>28</v>
      </c>
      <c r="C5" s="12" t="s">
        <v>29</v>
      </c>
      <c r="D5" s="13" t="s">
        <v>30</v>
      </c>
      <c r="E5" s="14">
        <v>37</v>
      </c>
      <c r="F5" s="15" t="s">
        <v>22</v>
      </c>
      <c r="G5" s="15" t="s">
        <v>23</v>
      </c>
      <c r="H5" s="15" t="s">
        <v>24</v>
      </c>
      <c r="I5" s="12" t="str">
        <f t="shared" ref="I5:I9" si="1">C5</f>
        <v>林国基</v>
      </c>
      <c r="J5" s="17" t="s">
        <v>25</v>
      </c>
      <c r="K5" s="12">
        <v>380</v>
      </c>
      <c r="L5" s="14">
        <f t="shared" si="0"/>
        <v>37000</v>
      </c>
      <c r="M5" s="12">
        <f t="shared" ref="M5:M9" si="2">E5*0.7</f>
        <v>25.9</v>
      </c>
      <c r="N5" s="15" t="s">
        <v>26</v>
      </c>
      <c r="O5" s="18" t="s">
        <v>27</v>
      </c>
      <c r="P5" s="19">
        <v>0.6</v>
      </c>
      <c r="Q5" s="21"/>
      <c r="R5" s="22"/>
    </row>
    <row r="6" s="2" customFormat="1" ht="61" customHeight="1" spans="1:18">
      <c r="A6" s="10">
        <v>3</v>
      </c>
      <c r="B6" s="11" t="s">
        <v>28</v>
      </c>
      <c r="C6" s="12" t="s">
        <v>31</v>
      </c>
      <c r="D6" s="13" t="s">
        <v>32</v>
      </c>
      <c r="E6" s="14">
        <v>7.26</v>
      </c>
      <c r="F6" s="15" t="s">
        <v>22</v>
      </c>
      <c r="G6" s="15" t="s">
        <v>23</v>
      </c>
      <c r="H6" s="15" t="s">
        <v>24</v>
      </c>
      <c r="I6" s="12" t="str">
        <f t="shared" si="1"/>
        <v>张国强</v>
      </c>
      <c r="J6" s="17" t="s">
        <v>25</v>
      </c>
      <c r="K6" s="12">
        <v>220</v>
      </c>
      <c r="L6" s="14">
        <f t="shared" si="0"/>
        <v>7260</v>
      </c>
      <c r="M6" s="12">
        <f t="shared" si="2"/>
        <v>5.082</v>
      </c>
      <c r="N6" s="15" t="s">
        <v>26</v>
      </c>
      <c r="O6" s="18" t="s">
        <v>27</v>
      </c>
      <c r="P6" s="19">
        <v>0.6</v>
      </c>
      <c r="Q6" s="21"/>
      <c r="R6" s="22"/>
    </row>
    <row r="7" s="2" customFormat="1" ht="61" customHeight="1" spans="1:18">
      <c r="A7" s="10">
        <v>4</v>
      </c>
      <c r="B7" s="11" t="s">
        <v>28</v>
      </c>
      <c r="C7" s="12" t="s">
        <v>33</v>
      </c>
      <c r="D7" s="13" t="s">
        <v>34</v>
      </c>
      <c r="E7" s="14">
        <v>7.86</v>
      </c>
      <c r="F7" s="15" t="s">
        <v>22</v>
      </c>
      <c r="G7" s="15" t="s">
        <v>23</v>
      </c>
      <c r="H7" s="15" t="s">
        <v>24</v>
      </c>
      <c r="I7" s="12" t="str">
        <f t="shared" si="1"/>
        <v>何允纯</v>
      </c>
      <c r="J7" s="17" t="s">
        <v>25</v>
      </c>
      <c r="K7" s="12">
        <v>380</v>
      </c>
      <c r="L7" s="14">
        <f t="shared" si="0"/>
        <v>7860</v>
      </c>
      <c r="M7" s="12">
        <f t="shared" si="2"/>
        <v>5.502</v>
      </c>
      <c r="N7" s="15" t="s">
        <v>26</v>
      </c>
      <c r="O7" s="18" t="s">
        <v>27</v>
      </c>
      <c r="P7" s="19">
        <v>0.6</v>
      </c>
      <c r="Q7" s="21"/>
      <c r="R7" s="22"/>
    </row>
    <row r="8" s="2" customFormat="1" ht="61" customHeight="1" spans="1:18">
      <c r="A8" s="10">
        <v>5</v>
      </c>
      <c r="B8" s="11" t="s">
        <v>28</v>
      </c>
      <c r="C8" s="12" t="s">
        <v>35</v>
      </c>
      <c r="D8" s="13" t="s">
        <v>36</v>
      </c>
      <c r="E8" s="14">
        <v>6.16</v>
      </c>
      <c r="F8" s="15" t="s">
        <v>22</v>
      </c>
      <c r="G8" s="15" t="s">
        <v>23</v>
      </c>
      <c r="H8" s="15" t="s">
        <v>24</v>
      </c>
      <c r="I8" s="12" t="str">
        <f t="shared" si="1"/>
        <v>黄敏沥</v>
      </c>
      <c r="J8" s="17" t="s">
        <v>25</v>
      </c>
      <c r="K8" s="12">
        <v>380</v>
      </c>
      <c r="L8" s="14">
        <f t="shared" si="0"/>
        <v>6160</v>
      </c>
      <c r="M8" s="12">
        <f t="shared" si="2"/>
        <v>4.312</v>
      </c>
      <c r="N8" s="15" t="s">
        <v>26</v>
      </c>
      <c r="O8" s="18" t="s">
        <v>27</v>
      </c>
      <c r="P8" s="19">
        <v>0.6</v>
      </c>
      <c r="Q8" s="21"/>
      <c r="R8" s="22"/>
    </row>
    <row r="9" s="2" customFormat="1" ht="61" customHeight="1" spans="1:18">
      <c r="A9" s="10">
        <v>6</v>
      </c>
      <c r="B9" s="11" t="s">
        <v>28</v>
      </c>
      <c r="C9" s="12" t="s">
        <v>37</v>
      </c>
      <c r="D9" s="13" t="s">
        <v>38</v>
      </c>
      <c r="E9" s="14">
        <v>11.6</v>
      </c>
      <c r="F9" s="15" t="s">
        <v>22</v>
      </c>
      <c r="G9" s="15" t="s">
        <v>23</v>
      </c>
      <c r="H9" s="15" t="s">
        <v>24</v>
      </c>
      <c r="I9" s="12" t="str">
        <f t="shared" si="1"/>
        <v>林锦仪</v>
      </c>
      <c r="J9" s="17" t="s">
        <v>25</v>
      </c>
      <c r="K9" s="12">
        <v>380</v>
      </c>
      <c r="L9" s="14">
        <f t="shared" si="0"/>
        <v>11600</v>
      </c>
      <c r="M9" s="12">
        <f t="shared" si="2"/>
        <v>8.12</v>
      </c>
      <c r="N9" s="15" t="s">
        <v>26</v>
      </c>
      <c r="O9" s="18" t="s">
        <v>27</v>
      </c>
      <c r="P9" s="19">
        <v>0.6</v>
      </c>
      <c r="Q9" s="21"/>
      <c r="R9" s="22"/>
    </row>
    <row r="10" s="2" customFormat="1" ht="61" customHeight="1" spans="1:18">
      <c r="A10" s="10">
        <v>7</v>
      </c>
      <c r="B10" s="11" t="s">
        <v>39</v>
      </c>
      <c r="C10" s="12" t="s">
        <v>40</v>
      </c>
      <c r="D10" s="13" t="s">
        <v>41</v>
      </c>
      <c r="E10" s="14">
        <v>10.75</v>
      </c>
      <c r="F10" s="15" t="s">
        <v>22</v>
      </c>
      <c r="G10" s="15" t="s">
        <v>23</v>
      </c>
      <c r="H10" s="15" t="s">
        <v>24</v>
      </c>
      <c r="I10" s="12" t="s">
        <v>40</v>
      </c>
      <c r="J10" s="17" t="s">
        <v>25</v>
      </c>
      <c r="K10" s="12">
        <v>380</v>
      </c>
      <c r="L10" s="14">
        <v>10750</v>
      </c>
      <c r="M10" s="12">
        <v>6</v>
      </c>
      <c r="N10" s="15" t="s">
        <v>26</v>
      </c>
      <c r="O10" s="18" t="s">
        <v>27</v>
      </c>
      <c r="P10" s="19">
        <v>0.6</v>
      </c>
      <c r="Q10" s="21"/>
      <c r="R10" s="22"/>
    </row>
    <row r="11" s="2" customFormat="1" ht="61" customHeight="1" spans="1:18">
      <c r="A11" s="10">
        <v>8</v>
      </c>
      <c r="B11" s="11" t="s">
        <v>42</v>
      </c>
      <c r="C11" s="12" t="s">
        <v>43</v>
      </c>
      <c r="D11" s="13" t="s">
        <v>44</v>
      </c>
      <c r="E11" s="14">
        <v>20.16</v>
      </c>
      <c r="F11" s="15" t="s">
        <v>22</v>
      </c>
      <c r="G11" s="15" t="s">
        <v>23</v>
      </c>
      <c r="H11" s="15" t="s">
        <v>24</v>
      </c>
      <c r="I11" s="12" t="s">
        <v>43</v>
      </c>
      <c r="J11" s="17" t="s">
        <v>25</v>
      </c>
      <c r="K11" s="12">
        <v>380</v>
      </c>
      <c r="L11" s="14">
        <v>20000</v>
      </c>
      <c r="M11" s="12">
        <v>10</v>
      </c>
      <c r="N11" s="15" t="s">
        <v>26</v>
      </c>
      <c r="O11" s="18" t="s">
        <v>27</v>
      </c>
      <c r="P11" s="19">
        <v>0.6</v>
      </c>
      <c r="Q11" s="21"/>
      <c r="R11" s="22"/>
    </row>
    <row r="12" s="2" customFormat="1" ht="61" customHeight="1" spans="1:18">
      <c r="A12" s="10">
        <v>9</v>
      </c>
      <c r="B12" s="11" t="s">
        <v>45</v>
      </c>
      <c r="C12" s="12" t="s">
        <v>46</v>
      </c>
      <c r="D12" s="13" t="s">
        <v>47</v>
      </c>
      <c r="E12" s="14">
        <v>10.22</v>
      </c>
      <c r="F12" s="15" t="s">
        <v>22</v>
      </c>
      <c r="G12" s="15" t="s">
        <v>23</v>
      </c>
      <c r="H12" s="15" t="s">
        <v>24</v>
      </c>
      <c r="I12" s="12" t="s">
        <v>46</v>
      </c>
      <c r="J12" s="17" t="s">
        <v>25</v>
      </c>
      <c r="K12" s="12">
        <v>380</v>
      </c>
      <c r="L12" s="14">
        <v>10000</v>
      </c>
      <c r="M12" s="12">
        <v>5</v>
      </c>
      <c r="N12" s="15" t="s">
        <v>26</v>
      </c>
      <c r="O12" s="18" t="s">
        <v>27</v>
      </c>
      <c r="P12" s="19">
        <v>0.6</v>
      </c>
      <c r="Q12" s="21"/>
      <c r="R12" s="22"/>
    </row>
    <row r="13" s="2" customFormat="1" ht="61" customHeight="1" spans="1:18">
      <c r="A13" s="10">
        <v>10</v>
      </c>
      <c r="B13" s="11" t="s">
        <v>45</v>
      </c>
      <c r="C13" s="12" t="s">
        <v>48</v>
      </c>
      <c r="D13" s="13" t="s">
        <v>49</v>
      </c>
      <c r="E13" s="14">
        <v>28.81</v>
      </c>
      <c r="F13" s="15" t="s">
        <v>22</v>
      </c>
      <c r="G13" s="15" t="s">
        <v>23</v>
      </c>
      <c r="H13" s="15" t="s">
        <v>24</v>
      </c>
      <c r="I13" s="12" t="s">
        <v>48</v>
      </c>
      <c r="J13" s="17" t="s">
        <v>25</v>
      </c>
      <c r="K13" s="12">
        <v>380</v>
      </c>
      <c r="L13" s="14">
        <v>30000</v>
      </c>
      <c r="M13" s="12">
        <v>10</v>
      </c>
      <c r="N13" s="15" t="s">
        <v>26</v>
      </c>
      <c r="O13" s="18" t="s">
        <v>27</v>
      </c>
      <c r="P13" s="19">
        <v>0.6</v>
      </c>
      <c r="Q13" s="21"/>
      <c r="R13" s="22"/>
    </row>
    <row r="14" s="2" customFormat="1" ht="61" customHeight="1" spans="1:18">
      <c r="A14" s="10">
        <v>11</v>
      </c>
      <c r="B14" s="11" t="s">
        <v>50</v>
      </c>
      <c r="C14" s="12" t="s">
        <v>51</v>
      </c>
      <c r="D14" s="13" t="s">
        <v>52</v>
      </c>
      <c r="E14" s="14">
        <v>10</v>
      </c>
      <c r="F14" s="15" t="s">
        <v>22</v>
      </c>
      <c r="G14" s="15" t="s">
        <v>23</v>
      </c>
      <c r="H14" s="15" t="s">
        <v>24</v>
      </c>
      <c r="I14" s="12" t="s">
        <v>51</v>
      </c>
      <c r="J14" s="17" t="s">
        <v>25</v>
      </c>
      <c r="K14" s="12">
        <v>380</v>
      </c>
      <c r="L14" s="14">
        <f t="shared" ref="L14:L18" si="3">E14*1000</f>
        <v>10000</v>
      </c>
      <c r="M14" s="12">
        <f>E14*6000/10000</f>
        <v>6</v>
      </c>
      <c r="N14" s="15" t="s">
        <v>26</v>
      </c>
      <c r="O14" s="18" t="s">
        <v>27</v>
      </c>
      <c r="P14" s="19">
        <v>0.6</v>
      </c>
      <c r="Q14" s="21"/>
      <c r="R14" s="22"/>
    </row>
    <row r="15" s="2" customFormat="1" ht="61" customHeight="1" spans="1:18">
      <c r="A15" s="10">
        <v>12</v>
      </c>
      <c r="B15" s="11" t="s">
        <v>53</v>
      </c>
      <c r="C15" s="12" t="s">
        <v>54</v>
      </c>
      <c r="D15" s="13" t="s">
        <v>55</v>
      </c>
      <c r="E15" s="14">
        <v>40</v>
      </c>
      <c r="F15" s="15" t="s">
        <v>22</v>
      </c>
      <c r="G15" s="15" t="s">
        <v>23</v>
      </c>
      <c r="H15" s="15" t="s">
        <v>24</v>
      </c>
      <c r="I15" s="12" t="s">
        <v>54</v>
      </c>
      <c r="J15" s="17" t="s">
        <v>25</v>
      </c>
      <c r="K15" s="12">
        <v>380</v>
      </c>
      <c r="L15" s="14">
        <f t="shared" si="3"/>
        <v>40000</v>
      </c>
      <c r="M15" s="12">
        <v>20</v>
      </c>
      <c r="N15" s="15" t="s">
        <v>26</v>
      </c>
      <c r="O15" s="18" t="s">
        <v>27</v>
      </c>
      <c r="P15" s="19">
        <v>0.6</v>
      </c>
      <c r="Q15" s="21"/>
      <c r="R15" s="22"/>
    </row>
    <row r="16" s="2" customFormat="1" ht="61" customHeight="1" spans="1:18">
      <c r="A16" s="10">
        <v>13</v>
      </c>
      <c r="B16" s="11" t="s">
        <v>53</v>
      </c>
      <c r="C16" s="12" t="s">
        <v>56</v>
      </c>
      <c r="D16" s="13" t="s">
        <v>57</v>
      </c>
      <c r="E16" s="14">
        <v>16.74</v>
      </c>
      <c r="F16" s="15" t="s">
        <v>22</v>
      </c>
      <c r="G16" s="15" t="s">
        <v>23</v>
      </c>
      <c r="H16" s="15" t="s">
        <v>24</v>
      </c>
      <c r="I16" s="12" t="s">
        <v>56</v>
      </c>
      <c r="J16" s="17" t="s">
        <v>58</v>
      </c>
      <c r="K16" s="12">
        <v>380</v>
      </c>
      <c r="L16" s="14">
        <f t="shared" si="3"/>
        <v>16740</v>
      </c>
      <c r="M16" s="12">
        <v>10</v>
      </c>
      <c r="N16" s="15" t="s">
        <v>26</v>
      </c>
      <c r="O16" s="18" t="s">
        <v>27</v>
      </c>
      <c r="P16" s="19">
        <v>0</v>
      </c>
      <c r="Q16" s="21"/>
      <c r="R16" s="22"/>
    </row>
    <row r="17" s="2" customFormat="1" ht="61" customHeight="1" spans="1:18">
      <c r="A17" s="10">
        <v>14</v>
      </c>
      <c r="B17" s="11" t="s">
        <v>59</v>
      </c>
      <c r="C17" s="12" t="s">
        <v>60</v>
      </c>
      <c r="D17" s="13" t="s">
        <v>61</v>
      </c>
      <c r="E17" s="14">
        <v>18.315</v>
      </c>
      <c r="F17" s="15" t="s">
        <v>22</v>
      </c>
      <c r="G17" s="15" t="s">
        <v>23</v>
      </c>
      <c r="H17" s="15" t="s">
        <v>24</v>
      </c>
      <c r="I17" s="12" t="s">
        <v>60</v>
      </c>
      <c r="J17" s="17" t="s">
        <v>25</v>
      </c>
      <c r="K17" s="12">
        <v>380</v>
      </c>
      <c r="L17" s="14">
        <f t="shared" si="3"/>
        <v>18315</v>
      </c>
      <c r="M17" s="12">
        <v>9</v>
      </c>
      <c r="N17" s="15" t="s">
        <v>26</v>
      </c>
      <c r="O17" s="18" t="s">
        <v>27</v>
      </c>
      <c r="P17" s="19">
        <v>0.6</v>
      </c>
      <c r="Q17" s="21"/>
      <c r="R17" s="22"/>
    </row>
    <row r="18" s="2" customFormat="1" ht="61" customHeight="1" spans="1:18">
      <c r="A18" s="10">
        <v>15</v>
      </c>
      <c r="B18" s="11" t="s">
        <v>59</v>
      </c>
      <c r="C18" s="12" t="s">
        <v>62</v>
      </c>
      <c r="D18" s="13" t="s">
        <v>63</v>
      </c>
      <c r="E18" s="14">
        <v>7.215</v>
      </c>
      <c r="F18" s="15" t="s">
        <v>22</v>
      </c>
      <c r="G18" s="15" t="s">
        <v>23</v>
      </c>
      <c r="H18" s="15" t="s">
        <v>24</v>
      </c>
      <c r="I18" s="12" t="s">
        <v>62</v>
      </c>
      <c r="J18" s="17" t="s">
        <v>25</v>
      </c>
      <c r="K18" s="12">
        <v>380</v>
      </c>
      <c r="L18" s="14">
        <f t="shared" si="3"/>
        <v>7215</v>
      </c>
      <c r="M18" s="12">
        <v>3</v>
      </c>
      <c r="N18" s="15" t="s">
        <v>26</v>
      </c>
      <c r="O18" s="18" t="s">
        <v>27</v>
      </c>
      <c r="P18" s="19">
        <v>0.6</v>
      </c>
      <c r="Q18" s="21"/>
      <c r="R18" s="22"/>
    </row>
    <row r="19" s="2" customFormat="1" ht="61" customHeight="1" spans="1:18">
      <c r="A19" s="10">
        <v>16</v>
      </c>
      <c r="B19" s="11" t="s">
        <v>64</v>
      </c>
      <c r="C19" s="12" t="s">
        <v>65</v>
      </c>
      <c r="D19" s="13" t="s">
        <v>66</v>
      </c>
      <c r="E19" s="14">
        <v>50.84</v>
      </c>
      <c r="F19" s="15" t="s">
        <v>22</v>
      </c>
      <c r="G19" s="15" t="s">
        <v>23</v>
      </c>
      <c r="H19" s="15" t="s">
        <v>24</v>
      </c>
      <c r="I19" s="12" t="s">
        <v>65</v>
      </c>
      <c r="J19" s="17" t="s">
        <v>25</v>
      </c>
      <c r="K19" s="12">
        <v>380</v>
      </c>
      <c r="L19" s="14">
        <v>50840</v>
      </c>
      <c r="M19" s="12">
        <v>30.5</v>
      </c>
      <c r="N19" s="15" t="s">
        <v>26</v>
      </c>
      <c r="O19" s="18" t="s">
        <v>27</v>
      </c>
      <c r="P19" s="19">
        <v>0.6</v>
      </c>
      <c r="Q19" s="21"/>
      <c r="R19" s="22"/>
    </row>
    <row r="20" s="2" customFormat="1" ht="61" customHeight="1" spans="1:18">
      <c r="A20" s="10">
        <v>17</v>
      </c>
      <c r="B20" s="11" t="s">
        <v>64</v>
      </c>
      <c r="C20" s="12" t="s">
        <v>67</v>
      </c>
      <c r="D20" s="13" t="s">
        <v>68</v>
      </c>
      <c r="E20" s="14">
        <v>10.53</v>
      </c>
      <c r="F20" s="15" t="s">
        <v>22</v>
      </c>
      <c r="G20" s="15" t="s">
        <v>23</v>
      </c>
      <c r="H20" s="15" t="s">
        <v>24</v>
      </c>
      <c r="I20" s="12" t="s">
        <v>67</v>
      </c>
      <c r="J20" s="17" t="s">
        <v>25</v>
      </c>
      <c r="K20" s="12">
        <v>380</v>
      </c>
      <c r="L20" s="14">
        <v>10530</v>
      </c>
      <c r="M20" s="12">
        <v>6.32</v>
      </c>
      <c r="N20" s="15" t="s">
        <v>26</v>
      </c>
      <c r="O20" s="18" t="s">
        <v>27</v>
      </c>
      <c r="P20" s="19">
        <v>0.6</v>
      </c>
      <c r="Q20" s="21"/>
      <c r="R20" s="22"/>
    </row>
    <row r="21" s="2" customFormat="1" ht="61" customHeight="1" spans="1:18">
      <c r="A21" s="10">
        <v>18</v>
      </c>
      <c r="B21" s="11" t="s">
        <v>69</v>
      </c>
      <c r="C21" s="12" t="s">
        <v>70</v>
      </c>
      <c r="D21" s="13" t="s">
        <v>71</v>
      </c>
      <c r="E21" s="14">
        <v>20</v>
      </c>
      <c r="F21" s="16" t="s">
        <v>72</v>
      </c>
      <c r="G21" s="11" t="s">
        <v>27</v>
      </c>
      <c r="H21" s="16" t="s">
        <v>73</v>
      </c>
      <c r="I21" s="12" t="s">
        <v>70</v>
      </c>
      <c r="J21" s="17" t="s">
        <v>25</v>
      </c>
      <c r="K21" s="12">
        <v>380</v>
      </c>
      <c r="L21" s="14">
        <v>2000</v>
      </c>
      <c r="M21" s="12">
        <v>10</v>
      </c>
      <c r="N21" s="16" t="s">
        <v>74</v>
      </c>
      <c r="O21" s="18" t="s">
        <v>27</v>
      </c>
      <c r="P21" s="19">
        <v>0.6</v>
      </c>
      <c r="Q21" s="21"/>
      <c r="R21" s="22"/>
    </row>
    <row r="22" s="2" customFormat="1" ht="61" customHeight="1" spans="1:18">
      <c r="A22" s="10">
        <v>19</v>
      </c>
      <c r="B22" s="11" t="s">
        <v>69</v>
      </c>
      <c r="C22" s="12" t="s">
        <v>75</v>
      </c>
      <c r="D22" s="13" t="s">
        <v>76</v>
      </c>
      <c r="E22" s="14">
        <v>20</v>
      </c>
      <c r="F22" s="16" t="s">
        <v>72</v>
      </c>
      <c r="G22" s="11" t="s">
        <v>27</v>
      </c>
      <c r="H22" s="16" t="s">
        <v>73</v>
      </c>
      <c r="I22" s="12" t="s">
        <v>70</v>
      </c>
      <c r="J22" s="17" t="s">
        <v>25</v>
      </c>
      <c r="K22" s="12">
        <v>380</v>
      </c>
      <c r="L22" s="14">
        <v>2000</v>
      </c>
      <c r="M22" s="12">
        <v>10</v>
      </c>
      <c r="N22" s="16" t="s">
        <v>74</v>
      </c>
      <c r="O22" s="18" t="s">
        <v>27</v>
      </c>
      <c r="P22" s="19">
        <v>0.6</v>
      </c>
      <c r="Q22" s="21"/>
      <c r="R22" s="22"/>
    </row>
    <row r="23" s="2" customFormat="1" ht="61" customHeight="1" spans="1:18">
      <c r="A23" s="10">
        <v>20</v>
      </c>
      <c r="B23" s="11" t="s">
        <v>77</v>
      </c>
      <c r="C23" s="12" t="s">
        <v>78</v>
      </c>
      <c r="D23" s="13" t="s">
        <v>79</v>
      </c>
      <c r="E23" s="14">
        <v>20</v>
      </c>
      <c r="F23" s="15" t="s">
        <v>22</v>
      </c>
      <c r="G23" s="15" t="s">
        <v>23</v>
      </c>
      <c r="H23" s="15" t="s">
        <v>24</v>
      </c>
      <c r="I23" s="12" t="s">
        <v>78</v>
      </c>
      <c r="J23" s="17" t="s">
        <v>25</v>
      </c>
      <c r="K23" s="12">
        <v>380</v>
      </c>
      <c r="L23" s="14">
        <v>18000</v>
      </c>
      <c r="M23" s="12">
        <v>10</v>
      </c>
      <c r="N23" s="15" t="s">
        <v>26</v>
      </c>
      <c r="O23" s="18" t="s">
        <v>27</v>
      </c>
      <c r="P23" s="19">
        <v>0.6</v>
      </c>
      <c r="Q23" s="21"/>
      <c r="R23" s="22"/>
    </row>
    <row r="24" s="2" customFormat="1" ht="61" customHeight="1" spans="1:18">
      <c r="A24" s="10">
        <v>21</v>
      </c>
      <c r="B24" s="11" t="s">
        <v>77</v>
      </c>
      <c r="C24" s="12" t="s">
        <v>80</v>
      </c>
      <c r="D24" s="13" t="s">
        <v>81</v>
      </c>
      <c r="E24" s="14">
        <v>11.88</v>
      </c>
      <c r="F24" s="15" t="s">
        <v>22</v>
      </c>
      <c r="G24" s="15" t="s">
        <v>23</v>
      </c>
      <c r="H24" s="15" t="s">
        <v>24</v>
      </c>
      <c r="I24" s="12" t="s">
        <v>80</v>
      </c>
      <c r="J24" s="17" t="s">
        <v>25</v>
      </c>
      <c r="K24" s="12">
        <v>380</v>
      </c>
      <c r="L24" s="14">
        <v>15000</v>
      </c>
      <c r="M24" s="12">
        <v>12</v>
      </c>
      <c r="N24" s="15" t="s">
        <v>26</v>
      </c>
      <c r="O24" s="18" t="s">
        <v>27</v>
      </c>
      <c r="P24" s="19">
        <v>0.6</v>
      </c>
      <c r="Q24" s="21"/>
      <c r="R24" s="22"/>
    </row>
    <row r="25" s="2" customFormat="1" ht="61" customHeight="1" spans="1:18">
      <c r="A25" s="10">
        <v>22</v>
      </c>
      <c r="B25" s="11" t="s">
        <v>77</v>
      </c>
      <c r="C25" s="12" t="s">
        <v>82</v>
      </c>
      <c r="D25" s="13" t="s">
        <v>83</v>
      </c>
      <c r="E25" s="14">
        <v>18</v>
      </c>
      <c r="F25" s="15" t="s">
        <v>22</v>
      </c>
      <c r="G25" s="15" t="s">
        <v>23</v>
      </c>
      <c r="H25" s="15" t="s">
        <v>24</v>
      </c>
      <c r="I25" s="12" t="s">
        <v>82</v>
      </c>
      <c r="J25" s="17" t="s">
        <v>25</v>
      </c>
      <c r="K25" s="12">
        <v>380</v>
      </c>
      <c r="L25" s="14">
        <v>20000</v>
      </c>
      <c r="M25" s="12">
        <v>8</v>
      </c>
      <c r="N25" s="15" t="s">
        <v>26</v>
      </c>
      <c r="O25" s="18" t="s">
        <v>27</v>
      </c>
      <c r="P25" s="19">
        <v>0.6</v>
      </c>
      <c r="Q25" s="21"/>
      <c r="R25" s="22"/>
    </row>
  </sheetData>
  <autoFilter ref="A3:Q25">
    <sortState ref="A3:Q25">
      <sortCondition ref="M4:M75"/>
    </sortState>
    <extLst/>
  </autoFilter>
  <mergeCells count="1">
    <mergeCell ref="A2:Q2"/>
  </mergeCells>
  <conditionalFormatting sqref="C4">
    <cfRule type="duplicateValues" dxfId="0" priority="64" stopIfTrue="1"/>
  </conditionalFormatting>
  <conditionalFormatting sqref="I4">
    <cfRule type="duplicateValues" dxfId="0" priority="63" stopIfTrue="1"/>
  </conditionalFormatting>
  <conditionalFormatting sqref="C5">
    <cfRule type="duplicateValues" dxfId="0" priority="52" stopIfTrue="1"/>
  </conditionalFormatting>
  <conditionalFormatting sqref="I5">
    <cfRule type="duplicateValues" dxfId="0" priority="47" stopIfTrue="1"/>
  </conditionalFormatting>
  <conditionalFormatting sqref="C6">
    <cfRule type="duplicateValues" dxfId="0" priority="51" stopIfTrue="1"/>
  </conditionalFormatting>
  <conditionalFormatting sqref="I6">
    <cfRule type="duplicateValues" dxfId="0" priority="46" stopIfTrue="1"/>
  </conditionalFormatting>
  <conditionalFormatting sqref="C7">
    <cfRule type="duplicateValues" dxfId="0" priority="50" stopIfTrue="1"/>
  </conditionalFormatting>
  <conditionalFormatting sqref="I7">
    <cfRule type="duplicateValues" dxfId="0" priority="45" stopIfTrue="1"/>
  </conditionalFormatting>
  <conditionalFormatting sqref="C8">
    <cfRule type="duplicateValues" dxfId="0" priority="49" stopIfTrue="1"/>
  </conditionalFormatting>
  <conditionalFormatting sqref="I8">
    <cfRule type="duplicateValues" dxfId="0" priority="44" stopIfTrue="1"/>
  </conditionalFormatting>
  <conditionalFormatting sqref="C9">
    <cfRule type="duplicateValues" dxfId="0" priority="48" stopIfTrue="1"/>
  </conditionalFormatting>
  <conditionalFormatting sqref="I9">
    <cfRule type="duplicateValues" dxfId="0" priority="43" stopIfTrue="1"/>
  </conditionalFormatting>
  <conditionalFormatting sqref="C10">
    <cfRule type="duplicateValues" dxfId="0" priority="42" stopIfTrue="1"/>
  </conditionalFormatting>
  <conditionalFormatting sqref="I10">
    <cfRule type="duplicateValues" dxfId="0" priority="41" stopIfTrue="1"/>
  </conditionalFormatting>
  <conditionalFormatting sqref="C11">
    <cfRule type="duplicateValues" dxfId="0" priority="36" stopIfTrue="1"/>
  </conditionalFormatting>
  <conditionalFormatting sqref="I11">
    <cfRule type="duplicateValues" dxfId="0" priority="33" stopIfTrue="1"/>
  </conditionalFormatting>
  <conditionalFormatting sqref="C12">
    <cfRule type="duplicateValues" dxfId="0" priority="35" stopIfTrue="1"/>
  </conditionalFormatting>
  <conditionalFormatting sqref="I12">
    <cfRule type="duplicateValues" dxfId="0" priority="32" stopIfTrue="1"/>
  </conditionalFormatting>
  <conditionalFormatting sqref="C13">
    <cfRule type="duplicateValues" dxfId="0" priority="34" stopIfTrue="1"/>
  </conditionalFormatting>
  <conditionalFormatting sqref="I13">
    <cfRule type="duplicateValues" dxfId="0" priority="31" stopIfTrue="1"/>
  </conditionalFormatting>
  <conditionalFormatting sqref="C14">
    <cfRule type="duplicateValues" dxfId="0" priority="28" stopIfTrue="1"/>
  </conditionalFormatting>
  <conditionalFormatting sqref="I14">
    <cfRule type="duplicateValues" dxfId="0" priority="27" stopIfTrue="1"/>
  </conditionalFormatting>
  <conditionalFormatting sqref="C15">
    <cfRule type="duplicateValues" dxfId="0" priority="26" stopIfTrue="1"/>
  </conditionalFormatting>
  <conditionalFormatting sqref="I15">
    <cfRule type="duplicateValues" dxfId="0" priority="24" stopIfTrue="1"/>
  </conditionalFormatting>
  <conditionalFormatting sqref="C16">
    <cfRule type="duplicateValues" dxfId="0" priority="25" stopIfTrue="1"/>
  </conditionalFormatting>
  <conditionalFormatting sqref="I16">
    <cfRule type="duplicateValues" dxfId="0" priority="23" stopIfTrue="1"/>
  </conditionalFormatting>
  <conditionalFormatting sqref="C17">
    <cfRule type="duplicateValues" dxfId="0" priority="22" stopIfTrue="1"/>
  </conditionalFormatting>
  <conditionalFormatting sqref="I17">
    <cfRule type="duplicateValues" dxfId="0" priority="20" stopIfTrue="1"/>
  </conditionalFormatting>
  <conditionalFormatting sqref="C18">
    <cfRule type="duplicateValues" dxfId="0" priority="21" stopIfTrue="1"/>
  </conditionalFormatting>
  <conditionalFormatting sqref="I18">
    <cfRule type="duplicateValues" dxfId="0" priority="19" stopIfTrue="1"/>
  </conditionalFormatting>
  <conditionalFormatting sqref="C19">
    <cfRule type="duplicateValues" dxfId="0" priority="18" stopIfTrue="1"/>
  </conditionalFormatting>
  <conditionalFormatting sqref="I19">
    <cfRule type="duplicateValues" dxfId="0" priority="16" stopIfTrue="1"/>
  </conditionalFormatting>
  <conditionalFormatting sqref="C20">
    <cfRule type="duplicateValues" dxfId="0" priority="17" stopIfTrue="1"/>
  </conditionalFormatting>
  <conditionalFormatting sqref="I20">
    <cfRule type="duplicateValues" dxfId="0" priority="15" stopIfTrue="1"/>
  </conditionalFormatting>
  <conditionalFormatting sqref="C21">
    <cfRule type="duplicateValues" dxfId="0" priority="10" stopIfTrue="1"/>
  </conditionalFormatting>
  <conditionalFormatting sqref="I21">
    <cfRule type="duplicateValues" dxfId="0" priority="8" stopIfTrue="1"/>
  </conditionalFormatting>
  <conditionalFormatting sqref="C22">
    <cfRule type="duplicateValues" dxfId="0" priority="9" stopIfTrue="1"/>
  </conditionalFormatting>
  <conditionalFormatting sqref="I22">
    <cfRule type="duplicateValues" dxfId="0" priority="7" stopIfTrue="1"/>
  </conditionalFormatting>
  <conditionalFormatting sqref="C23">
    <cfRule type="duplicateValues" dxfId="0" priority="6" stopIfTrue="1"/>
  </conditionalFormatting>
  <conditionalFormatting sqref="I23">
    <cfRule type="duplicateValues" dxfId="0" priority="3" stopIfTrue="1"/>
  </conditionalFormatting>
  <conditionalFormatting sqref="C24">
    <cfRule type="duplicateValues" dxfId="0" priority="5" stopIfTrue="1"/>
  </conditionalFormatting>
  <conditionalFormatting sqref="I24">
    <cfRule type="duplicateValues" dxfId="0" priority="2" stopIfTrue="1"/>
  </conditionalFormatting>
  <conditionalFormatting sqref="C25">
    <cfRule type="duplicateValues" dxfId="0" priority="4" stopIfTrue="1"/>
  </conditionalFormatting>
  <conditionalFormatting sqref="I25">
    <cfRule type="duplicateValues" dxfId="0" priority="1" stopIfTrue="1"/>
  </conditionalFormatting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吴思颖</cp:lastModifiedBy>
  <dcterms:created xsi:type="dcterms:W3CDTF">2006-09-13T11:21:00Z</dcterms:created>
  <dcterms:modified xsi:type="dcterms:W3CDTF">2024-05-20T01:37:17Z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2052-11.8.2.11716</vt:lpwstr>
  </property>
  <property fmtid="{D5CDD505-2E9C-101B-9397-08002B2CF9AE}" pid="4" name="ICV">
    <vt:lpwstr>90BD3305ECB7477D9A2D6B43663CD5F5</vt:lpwstr>
  </property>
</Properties>
</file>